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8" i="1"/>
  <c r="I108"/>
  <c r="H108"/>
  <c r="H104" s="1"/>
  <c r="J104"/>
  <c r="I104"/>
  <c r="J89"/>
  <c r="I89"/>
  <c r="H89"/>
  <c r="J82"/>
  <c r="I82"/>
  <c r="I81" s="1"/>
  <c r="H82"/>
  <c r="H81" s="1"/>
  <c r="J81"/>
  <c r="J72"/>
  <c r="I72"/>
  <c r="H72"/>
  <c r="J67"/>
  <c r="J66" s="1"/>
  <c r="J65" s="1"/>
  <c r="I67"/>
  <c r="I66" s="1"/>
  <c r="I65" s="1"/>
  <c r="M65" s="1"/>
  <c r="H67"/>
  <c r="H66"/>
  <c r="H65" s="1"/>
  <c r="J59"/>
  <c r="I59"/>
  <c r="H59"/>
  <c r="J46"/>
  <c r="J45" s="1"/>
  <c r="J36" s="1"/>
  <c r="I46"/>
  <c r="I45" s="1"/>
  <c r="I36" s="1"/>
  <c r="H46"/>
  <c r="H45"/>
  <c r="J39"/>
  <c r="I39"/>
  <c r="H39"/>
  <c r="H36" s="1"/>
  <c r="O65" s="1"/>
  <c r="L65" l="1"/>
  <c r="N65"/>
</calcChain>
</file>

<file path=xl/comments1.xml><?xml version="1.0" encoding="utf-8"?>
<comments xmlns="http://schemas.openxmlformats.org/spreadsheetml/2006/main">
  <authors>
    <author>Автор</author>
  </authors>
  <commentList>
    <comment ref="A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1.4</t>
        </r>
      </text>
    </comment>
    <comment ref="A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1.5</t>
        </r>
      </text>
    </comment>
    <comment ref="A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1.8</t>
        </r>
      </text>
    </comment>
    <comment ref="A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1.10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1.11</t>
        </r>
      </text>
    </comment>
    <comment ref="A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  <comment ref="A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</commentList>
</comments>
</file>

<file path=xl/sharedStrings.xml><?xml version="1.0" encoding="utf-8"?>
<sst xmlns="http://schemas.openxmlformats.org/spreadsheetml/2006/main" count="212" uniqueCount="142">
  <si>
    <t>Утверждаю</t>
  </si>
  <si>
    <t>Директор</t>
  </si>
  <si>
    <t>(наименование должности)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</si>
  <si>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</si>
  <si>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t>(наименование органа - учредителя (учреждения)</t>
  </si>
  <si>
    <t>____________________    Григорьева З.С.</t>
  </si>
  <si>
    <t xml:space="preserve">      (подпись)                      (расшифровка подписи)</t>
  </si>
  <si>
    <t>"28" декабря 2022 г.</t>
  </si>
  <si>
    <t>План финансово-хозяйственной деятельности на 2023г.</t>
  </si>
  <si>
    <t>(на 2023г и плановый период 2024 и 2025 годов)</t>
  </si>
  <si>
    <t>Коды</t>
  </si>
  <si>
    <t> 1817005343</t>
  </si>
  <si>
    <t>28.12.2022</t>
  </si>
  <si>
    <t>от "28" декабря 2022г.</t>
  </si>
  <si>
    <t>Дата</t>
  </si>
  <si>
    <t>по Сводному реестру</t>
  </si>
  <si>
    <r>
      <rPr>
        <b/>
        <sz val="12"/>
        <rFont val="Times New Roman"/>
        <family val="1"/>
        <charset val="204"/>
      </rPr>
      <t>Учреждение</t>
    </r>
    <r>
      <rPr>
        <sz val="12"/>
        <rFont val="Times New Roman"/>
        <family val="1"/>
        <charset val="204"/>
      </rPr>
      <t xml:space="preserve">  МБОУ Можгинского района "Большесибинская ООШ" УР, Можгинский район, д. Большие Сибы, ул Заречная,40</t>
    </r>
  </si>
  <si>
    <t>ИНН</t>
  </si>
  <si>
    <t>КПП</t>
  </si>
  <si>
    <r>
      <t xml:space="preserve">Орган, осуществляющий функции и полномочия учредителя       </t>
    </r>
    <r>
      <rPr>
        <sz val="12"/>
        <rFont val="Times New Roman"/>
        <family val="1"/>
        <charset val="204"/>
      </rPr>
      <t xml:space="preserve">Управление образования Администрации </t>
    </r>
  </si>
  <si>
    <t xml:space="preserve">                            муниципального образования "Муниципальный округ Можгинский район Удмуртской Республики"</t>
  </si>
  <si>
    <t>глава по БК</t>
  </si>
  <si>
    <t>Вид документа</t>
  </si>
  <si>
    <t>(первичный - "0", уточненный - "1", "2", "3", "…") &lt;2&gt;</t>
  </si>
  <si>
    <t>Единица измерения: руб</t>
  </si>
  <si>
    <t>по ОКЕИ</t>
  </si>
  <si>
    <t xml:space="preserve">Раздел 1.  Поступления  и выплаты 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</si>
  <si>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</si>
  <si>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</si>
  <si>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</si>
  <si>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</si>
  <si>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 xml:space="preserve">Сумма </t>
  </si>
  <si>
    <t>на 2023г. текущий
финансовый год</t>
  </si>
  <si>
    <t>на 2024 г.
первый год планового периода</t>
  </si>
  <si>
    <t>на 2025 г.
второй год планового периода</t>
  </si>
  <si>
    <t>за пределами 
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</si>
  <si>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</si>
  <si>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</si>
  <si>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</si>
  <si>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</si>
  <si>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</si>
  <si>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</si>
  <si>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</si>
  <si>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</si>
  <si>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 xml:space="preserve">в том числе:
</t>
  </si>
  <si>
    <t>доходы от оказания услуг, работ, компенсации затрат учреждений, всего</t>
  </si>
  <si>
    <t>в том числе:
субсидии на финансовое обеспечение выполнения государственного (муниципального) 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</si>
  <si>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 задания за счет средств бюджета Федерального фонда обязательного медицинского страхования</t>
  </si>
  <si>
    <t>от приносящей доход  деятельности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</si>
  <si>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</si>
  <si>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</si>
  <si>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целевые субсидии</t>
  </si>
  <si>
    <t>из них:           Субсидия на обеспечение учащихся общеобразовательных учреждений качественным сбалансированным питанием (5.304)</t>
  </si>
  <si>
    <t>5.304</t>
  </si>
  <si>
    <t>Субсидия на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 (5.317)</t>
  </si>
  <si>
    <t>5.317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</si>
  <si>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(5.325)</t>
  </si>
  <si>
    <t>5.325</t>
  </si>
  <si>
    <t>Субсидия на предоставление мер социальной поддержки многодетным семьям (5.402)</t>
  </si>
  <si>
    <t>5.402</t>
  </si>
  <si>
    <t>Субсидия на обеспечение питанием детей дошкольного и школьного возраста в Удмуртской Республике (5.407)</t>
  </si>
  <si>
    <t>5.407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</si>
  <si>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(5.410)</t>
  </si>
  <si>
    <t>5.410</t>
  </si>
  <si>
    <t>Субсидия на выплату компенсации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 (5.417)</t>
  </si>
  <si>
    <t>5.417</t>
  </si>
  <si>
    <t xml:space="preserve">субсидии на осуществление капитальных вложений
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</si>
  <si>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</si>
  <si>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доходы, всего</t>
  </si>
  <si>
    <t>в том числе:</t>
  </si>
  <si>
    <t>доходы от операций с активами, всего</t>
  </si>
  <si>
    <t>в том числе:
от реализации нефинансовых активов (материальные запасы)</t>
  </si>
  <si>
    <t>Прочие поступления, всего</t>
  </si>
  <si>
    <t>из них:
увеличение остатков денежных средств за счет возврата дебиторской задолженности прошлых лет</t>
  </si>
  <si>
    <t xml:space="preserve"> Расходы, всего:</t>
  </si>
  <si>
    <t>в том числе:
на выплаты персоналу всего:</t>
  </si>
  <si>
    <t>в том числе:
оплата труда</t>
  </si>
  <si>
    <t>социальные пособия и компенсации персоналу в денежной форме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</si>
  <si>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</si>
  <si>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</si>
  <si>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</si>
  <si>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</si>
  <si>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</si>
  <si>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</si>
  <si>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</si>
  <si>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</si>
  <si>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</si>
  <si>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 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</si>
  <si>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</si>
  <si>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</si>
  <si>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</si>
  <si>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</si>
  <si>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</si>
  <si>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</si>
  <si>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</si>
  <si>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</si>
  <si>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</si>
  <si>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</si>
  <si>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</si>
  <si>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 штрафов (в том числе административных)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</si>
  <si>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</si>
  <si>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</si>
  <si>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предоставлянмые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</si>
  <si>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</si>
  <si>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</si>
  <si>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</si>
  <si>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</si>
  <si>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</si>
  <si>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из них:
уплата штрафов (в том числе административных), пеней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</si>
  <si>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</si>
  <si>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</si>
  <si>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в том числе:
выплаты на закупку научно-исследовательских, опытно-конструкторских и технологических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</si>
  <si>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</si>
  <si>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</si>
  <si>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</si>
  <si>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из них:                                                                                                                услуги связи</t>
  </si>
  <si>
    <t>коммунальные услуги</t>
  </si>
  <si>
    <t>работы услуги по содержанию имущества</t>
  </si>
  <si>
    <t>прочие работы,услуги</t>
  </si>
  <si>
    <t>страхование</t>
  </si>
  <si>
    <t>увеличение стоимости основных средств</t>
  </si>
  <si>
    <t xml:space="preserve">увеличение стоимости лекарственных препаратов и материалов 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</si>
  <si>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</si>
  <si>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</si>
  <si>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</t>
  </si>
  <si>
    <t>закупку товаров, работ, услуг в целях создания, развития, эксплуатации государственных информационных систем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</si>
  <si>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</si>
  <si>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</si>
  <si>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                                                                                                               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</si>
  <si>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</si>
  <si>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 Выплаты, уменьшающие доход, всего****</t>
  </si>
  <si>
    <t>в том числе:
налог на прибыль****</t>
  </si>
  <si>
    <t>налог на добавленную стоимость****</t>
  </si>
  <si>
    <t>прочие налоги, уменьшающие доход****</t>
  </si>
  <si>
    <t>Прочие выплаты, всего</t>
  </si>
  <si>
    <t>из них:
возврат в бюджет средств субсидии</t>
  </si>
  <si>
    <t>____________________________________________________</t>
  </si>
  <si>
    <t xml:space="preserve">* В случае утверждения закона (решения) о бюджете на текущий финансовый год и плановый период </t>
  </si>
  <si>
    <t>** Указывается дата подписания Плана, в случае утверждения Плана руководителем учредения - дата утверждения Плана</t>
  </si>
  <si>
    <t>*** Показатель формируется в случае принятия учреждением решения об утверждении Плана обособленного подразделению</t>
  </si>
  <si>
    <t>**** Показатель отражается со знаком "минус"</t>
  </si>
  <si>
    <t>***** Показатель бюджетными учреждениями не  формируется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</si>
</sst>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209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0" borderId="0" xfId="1" applyFont="1"/>
    <xf numFmtId="0" fontId="3" fillId="2" borderId="0" xfId="1" applyFont="1" applyFill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 wrapText="1"/>
    </xf>
    <xf numFmtId="0" fontId="0" fillId="0" borderId="0" xfId="0"/>
    <xf numFmtId="0" fontId="0" fillId="0" borderId="2" xfId="0" applyBorder="1"/>
    <xf numFmtId="0" fontId="1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Border="1" applyAlignment="1">
      <alignment horizontal="center"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 wrapText="1"/>
    </xf>
    <xf numFmtId="0" fontId="17" fillId="0" borderId="0" xfId="0" applyFont="1" applyAlignment="1"/>
    <xf numFmtId="0" fontId="8" fillId="0" borderId="0" xfId="0" applyFont="1"/>
    <xf numFmtId="0" fontId="8" fillId="0" borderId="0" xfId="0" applyFont="1" applyFill="1"/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8" fillId="0" borderId="0" xfId="0" applyFont="1" applyAlignment="1"/>
    <xf numFmtId="0" fontId="8" fillId="0" borderId="6" xfId="0" applyFont="1" applyFill="1" applyBorder="1"/>
    <xf numFmtId="49" fontId="7" fillId="2" borderId="7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7" fillId="2" borderId="0" xfId="2" applyNumberFormat="1" applyFont="1" applyFill="1" applyBorder="1" applyAlignment="1">
      <alignment horizontal="right" vertical="center" wrapText="1" indent="1"/>
    </xf>
    <xf numFmtId="0" fontId="20" fillId="0" borderId="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8" xfId="0" applyFont="1" applyBorder="1" applyAlignment="1"/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>
      <alignment horizontal="right" wrapText="1" indent="1"/>
    </xf>
    <xf numFmtId="0" fontId="2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8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0" applyFont="1" applyFill="1" applyAlignment="1">
      <alignment horizontal="right" indent="1"/>
    </xf>
    <xf numFmtId="0" fontId="8" fillId="0" borderId="1" xfId="0" applyFont="1" applyBorder="1" applyAlignment="1">
      <alignment horizontal="center"/>
    </xf>
    <xf numFmtId="0" fontId="3" fillId="0" borderId="0" xfId="1" applyFont="1" applyBorder="1" applyAlignment="1"/>
    <xf numFmtId="0" fontId="3" fillId="0" borderId="2" xfId="1" applyFont="1" applyBorder="1" applyAlignment="1"/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 wrapText="1" indent="1"/>
    </xf>
    <xf numFmtId="0" fontId="8" fillId="0" borderId="6" xfId="0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" fillId="0" borderId="0" xfId="1" applyFont="1"/>
    <xf numFmtId="0" fontId="3" fillId="0" borderId="0" xfId="1" applyFont="1" applyAlignment="1">
      <alignment horizontal="center"/>
    </xf>
    <xf numFmtId="0" fontId="24" fillId="2" borderId="11" xfId="1" applyFont="1" applyFill="1" applyBorder="1" applyAlignment="1">
      <alignment horizontal="center" vertical="center" wrapText="1"/>
    </xf>
    <xf numFmtId="0" fontId="24" fillId="2" borderId="12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5" fillId="2" borderId="14" xfId="1" applyFont="1" applyFill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4" fillId="2" borderId="15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24" fillId="2" borderId="18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26" fillId="2" borderId="19" xfId="1" applyFont="1" applyFill="1" applyBorder="1" applyAlignment="1">
      <alignment horizontal="center" vertical="center" wrapText="1"/>
    </xf>
    <xf numFmtId="0" fontId="26" fillId="2" borderId="20" xfId="1" applyFont="1" applyFill="1" applyBorder="1" applyAlignment="1">
      <alignment horizontal="center" vertical="center" wrapText="1"/>
    </xf>
    <xf numFmtId="0" fontId="26" fillId="2" borderId="21" xfId="1" applyFont="1" applyFill="1" applyBorder="1" applyAlignment="1">
      <alignment horizontal="center" vertical="center" wrapText="1"/>
    </xf>
    <xf numFmtId="0" fontId="27" fillId="2" borderId="15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8" fillId="0" borderId="0" xfId="1" applyFont="1"/>
    <xf numFmtId="0" fontId="25" fillId="2" borderId="19" xfId="1" applyFont="1" applyFill="1" applyBorder="1" applyAlignment="1">
      <alignment horizontal="left" vertical="center" wrapText="1" indent="3"/>
    </xf>
    <xf numFmtId="0" fontId="25" fillId="2" borderId="20" xfId="1" applyFont="1" applyFill="1" applyBorder="1" applyAlignment="1">
      <alignment horizontal="left" vertical="center" wrapText="1" indent="3"/>
    </xf>
    <xf numFmtId="49" fontId="25" fillId="2" borderId="22" xfId="1" applyNumberFormat="1" applyFont="1" applyFill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left" vertical="center" wrapText="1" indent="3"/>
    </xf>
    <xf numFmtId="0" fontId="0" fillId="0" borderId="20" xfId="0" applyBorder="1" applyAlignment="1">
      <alignment horizontal="left" vertical="center" wrapText="1" indent="3"/>
    </xf>
    <xf numFmtId="49" fontId="25" fillId="2" borderId="25" xfId="1" applyNumberFormat="1" applyFont="1" applyFill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4" fillId="0" borderId="14" xfId="1" applyFont="1" applyBorder="1" applyAlignment="1">
      <alignment vertical="center" wrapText="1"/>
    </xf>
    <xf numFmtId="0" fontId="24" fillId="0" borderId="19" xfId="1" applyFont="1" applyBorder="1" applyAlignment="1">
      <alignment horizontal="center" vertical="center" wrapText="1"/>
    </xf>
    <xf numFmtId="0" fontId="24" fillId="0" borderId="26" xfId="1" applyFont="1" applyBorder="1" applyAlignment="1">
      <alignment horizontal="center" vertical="center" wrapText="1"/>
    </xf>
    <xf numFmtId="0" fontId="29" fillId="2" borderId="19" xfId="1" applyFont="1" applyFill="1" applyBorder="1" applyAlignment="1">
      <alignment horizontal="left" vertical="center" wrapText="1"/>
    </xf>
    <xf numFmtId="0" fontId="29" fillId="2" borderId="20" xfId="1" applyFont="1" applyFill="1" applyBorder="1" applyAlignment="1">
      <alignment horizontal="left" vertical="center" wrapText="1"/>
    </xf>
    <xf numFmtId="0" fontId="24" fillId="2" borderId="14" xfId="1" applyFont="1" applyFill="1" applyBorder="1" applyAlignment="1">
      <alignment horizontal="center" vertical="center" wrapText="1"/>
    </xf>
    <xf numFmtId="4" fontId="29" fillId="0" borderId="14" xfId="1" applyNumberFormat="1" applyFont="1" applyBorder="1" applyAlignment="1">
      <alignment vertical="center" wrapText="1"/>
    </xf>
    <xf numFmtId="0" fontId="24" fillId="0" borderId="26" xfId="1" applyFont="1" applyBorder="1" applyAlignment="1">
      <alignment vertical="center" wrapText="1"/>
    </xf>
    <xf numFmtId="2" fontId="1" fillId="0" borderId="0" xfId="1" applyNumberFormat="1" applyFont="1"/>
    <xf numFmtId="0" fontId="25" fillId="2" borderId="19" xfId="1" applyFont="1" applyFill="1" applyBorder="1" applyAlignment="1">
      <alignment horizontal="left" vertical="center" wrapText="1" indent="1"/>
    </xf>
    <xf numFmtId="0" fontId="25" fillId="2" borderId="20" xfId="1" applyFont="1" applyFill="1" applyBorder="1" applyAlignment="1">
      <alignment horizontal="left" vertical="center" wrapText="1" indent="1"/>
    </xf>
    <xf numFmtId="0" fontId="25" fillId="2" borderId="25" xfId="1" applyFont="1" applyFill="1" applyBorder="1" applyAlignment="1">
      <alignment horizontal="center" vertical="center" wrapText="1"/>
    </xf>
    <xf numFmtId="4" fontId="24" fillId="0" borderId="14" xfId="1" applyNumberFormat="1" applyFont="1" applyBorder="1" applyAlignment="1">
      <alignment vertical="center" wrapText="1"/>
    </xf>
    <xf numFmtId="4" fontId="24" fillId="0" borderId="19" xfId="1" applyNumberFormat="1" applyFont="1" applyBorder="1" applyAlignment="1">
      <alignment vertical="center" wrapText="1"/>
    </xf>
    <xf numFmtId="4" fontId="24" fillId="0" borderId="14" xfId="1" applyNumberFormat="1" applyFont="1" applyBorder="1" applyAlignment="1">
      <alignment horizontal="center" vertical="center" wrapText="1"/>
    </xf>
    <xf numFmtId="0" fontId="25" fillId="2" borderId="25" xfId="1" applyFont="1" applyFill="1" applyBorder="1" applyAlignment="1">
      <alignment horizontal="center" wrapText="1"/>
    </xf>
    <xf numFmtId="0" fontId="24" fillId="0" borderId="14" xfId="1" applyFont="1" applyBorder="1" applyAlignment="1">
      <alignment horizontal="center" wrapText="1"/>
    </xf>
    <xf numFmtId="0" fontId="24" fillId="0" borderId="19" xfId="1" applyFont="1" applyBorder="1" applyAlignment="1">
      <alignment vertical="center" wrapText="1"/>
    </xf>
    <xf numFmtId="0" fontId="24" fillId="2" borderId="19" xfId="1" applyFont="1" applyFill="1" applyBorder="1" applyAlignment="1">
      <alignment horizontal="left" vertical="center" wrapText="1" indent="1"/>
    </xf>
    <xf numFmtId="0" fontId="24" fillId="2" borderId="20" xfId="1" applyFont="1" applyFill="1" applyBorder="1" applyAlignment="1">
      <alignment horizontal="left" vertical="center" wrapText="1" indent="1"/>
    </xf>
    <xf numFmtId="4" fontId="30" fillId="0" borderId="14" xfId="1" applyNumberFormat="1" applyFont="1" applyBorder="1" applyAlignment="1">
      <alignment vertical="center" wrapText="1"/>
    </xf>
    <xf numFmtId="0" fontId="25" fillId="2" borderId="27" xfId="1" applyFont="1" applyFill="1" applyBorder="1" applyAlignment="1">
      <alignment horizontal="center" vertical="center" wrapText="1"/>
    </xf>
    <xf numFmtId="0" fontId="24" fillId="0" borderId="28" xfId="1" applyFont="1" applyFill="1" applyBorder="1" applyAlignment="1">
      <alignment horizontal="center" vertical="center" wrapText="1"/>
    </xf>
    <xf numFmtId="0" fontId="24" fillId="2" borderId="29" xfId="1" applyFont="1" applyFill="1" applyBorder="1" applyAlignment="1">
      <alignment horizontal="center" vertical="center" wrapText="1"/>
    </xf>
    <xf numFmtId="4" fontId="24" fillId="0" borderId="28" xfId="1" applyNumberFormat="1" applyFont="1" applyFill="1" applyBorder="1" applyAlignment="1">
      <alignment vertical="center" wrapText="1"/>
    </xf>
    <xf numFmtId="0" fontId="24" fillId="0" borderId="30" xfId="1" applyFont="1" applyFill="1" applyBorder="1" applyAlignment="1">
      <alignment horizontal="center" vertical="center" wrapText="1"/>
    </xf>
    <xf numFmtId="2" fontId="24" fillId="2" borderId="14" xfId="1" applyNumberFormat="1" applyFont="1" applyFill="1" applyBorder="1" applyAlignment="1">
      <alignment vertical="center" wrapText="1"/>
    </xf>
    <xf numFmtId="2" fontId="24" fillId="0" borderId="19" xfId="1" applyNumberFormat="1" applyFont="1" applyBorder="1" applyAlignment="1">
      <alignment vertical="center" wrapText="1"/>
    </xf>
    <xf numFmtId="0" fontId="24" fillId="2" borderId="26" xfId="1" applyFont="1" applyFill="1" applyBorder="1" applyAlignment="1">
      <alignment horizontal="center" vertical="center" wrapText="1"/>
    </xf>
    <xf numFmtId="0" fontId="1" fillId="2" borderId="0" xfId="1" applyFont="1" applyFill="1"/>
    <xf numFmtId="4" fontId="24" fillId="2" borderId="14" xfId="1" applyNumberFormat="1" applyFont="1" applyFill="1" applyBorder="1" applyAlignment="1">
      <alignment vertical="center" wrapText="1"/>
    </xf>
    <xf numFmtId="0" fontId="25" fillId="2" borderId="19" xfId="1" applyFont="1" applyFill="1" applyBorder="1" applyAlignment="1">
      <alignment horizontal="left" vertical="center" wrapText="1" indent="2"/>
    </xf>
    <xf numFmtId="0" fontId="25" fillId="2" borderId="20" xfId="1" applyFont="1" applyFill="1" applyBorder="1" applyAlignment="1">
      <alignment horizontal="left" vertical="center" wrapText="1" indent="2"/>
    </xf>
    <xf numFmtId="4" fontId="24" fillId="2" borderId="14" xfId="1" applyNumberFormat="1" applyFont="1" applyFill="1" applyBorder="1" applyAlignment="1">
      <alignment horizontal="center" vertical="center" wrapText="1"/>
    </xf>
    <xf numFmtId="2" fontId="24" fillId="2" borderId="14" xfId="1" applyNumberFormat="1" applyFont="1" applyFill="1" applyBorder="1" applyAlignment="1">
      <alignment horizontal="center" vertical="center" wrapText="1"/>
    </xf>
    <xf numFmtId="2" fontId="24" fillId="0" borderId="14" xfId="1" applyNumberFormat="1" applyFont="1" applyBorder="1" applyAlignment="1">
      <alignment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5" fillId="2" borderId="19" xfId="1" applyFont="1" applyFill="1" applyBorder="1" applyAlignment="1">
      <alignment horizontal="left" vertical="top" wrapText="1" indent="3"/>
    </xf>
    <xf numFmtId="0" fontId="25" fillId="2" borderId="20" xfId="1" applyFont="1" applyFill="1" applyBorder="1" applyAlignment="1">
      <alignment horizontal="left" vertical="top" wrapText="1" indent="3"/>
    </xf>
    <xf numFmtId="0" fontId="24" fillId="0" borderId="26" xfId="1" applyFont="1" applyBorder="1" applyAlignment="1">
      <alignment horizontal="center" wrapText="1"/>
    </xf>
    <xf numFmtId="0" fontId="31" fillId="2" borderId="19" xfId="1" applyFont="1" applyFill="1" applyBorder="1" applyAlignment="1">
      <alignment vertical="center" wrapText="1"/>
    </xf>
    <xf numFmtId="0" fontId="31" fillId="2" borderId="20" xfId="1" applyFont="1" applyFill="1" applyBorder="1" applyAlignment="1">
      <alignment vertical="center" wrapText="1"/>
    </xf>
    <xf numFmtId="0" fontId="31" fillId="2" borderId="25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  <xf numFmtId="0" fontId="29" fillId="2" borderId="14" xfId="1" applyFont="1" applyFill="1" applyBorder="1" applyAlignment="1">
      <alignment horizontal="center" vertical="center" wrapText="1"/>
    </xf>
    <xf numFmtId="0" fontId="29" fillId="0" borderId="26" xfId="1" applyFont="1" applyBorder="1" applyAlignment="1">
      <alignment vertical="center" wrapText="1"/>
    </xf>
    <xf numFmtId="2" fontId="32" fillId="0" borderId="12" xfId="1" applyNumberFormat="1" applyFont="1" applyBorder="1"/>
    <xf numFmtId="4" fontId="32" fillId="0" borderId="12" xfId="1" applyNumberFormat="1" applyFont="1" applyBorder="1"/>
    <xf numFmtId="0" fontId="32" fillId="0" borderId="12" xfId="1" applyFont="1" applyBorder="1"/>
    <xf numFmtId="0" fontId="33" fillId="2" borderId="19" xfId="1" applyFont="1" applyFill="1" applyBorder="1" applyAlignment="1">
      <alignment horizontal="left" vertical="center" wrapText="1" indent="2"/>
    </xf>
    <xf numFmtId="0" fontId="33" fillId="2" borderId="20" xfId="1" applyFont="1" applyFill="1" applyBorder="1" applyAlignment="1">
      <alignment horizontal="left" vertical="center" wrapText="1" indent="2"/>
    </xf>
    <xf numFmtId="0" fontId="32" fillId="0" borderId="0" xfId="1" applyFont="1"/>
    <xf numFmtId="4" fontId="24" fillId="0" borderId="14" xfId="1" applyNumberFormat="1" applyFont="1" applyFill="1" applyBorder="1" applyAlignment="1">
      <alignment vertical="center" wrapText="1"/>
    </xf>
    <xf numFmtId="0" fontId="0" fillId="0" borderId="20" xfId="0" applyBorder="1"/>
    <xf numFmtId="0" fontId="0" fillId="0" borderId="31" xfId="0" applyBorder="1"/>
    <xf numFmtId="4" fontId="30" fillId="0" borderId="19" xfId="1" applyNumberFormat="1" applyFont="1" applyBorder="1" applyAlignment="1">
      <alignment vertical="center" wrapText="1"/>
    </xf>
    <xf numFmtId="0" fontId="25" fillId="2" borderId="19" xfId="1" applyFont="1" applyFill="1" applyBorder="1" applyAlignment="1">
      <alignment horizontal="left" vertical="center" wrapText="1" indent="5"/>
    </xf>
    <xf numFmtId="0" fontId="25" fillId="2" borderId="20" xfId="1" applyFont="1" applyFill="1" applyBorder="1" applyAlignment="1">
      <alignment horizontal="left" vertical="center" wrapText="1" indent="5"/>
    </xf>
    <xf numFmtId="0" fontId="33" fillId="2" borderId="19" xfId="1" applyFont="1" applyFill="1" applyBorder="1" applyAlignment="1">
      <alignment horizontal="left" vertical="center" wrapText="1" indent="1"/>
    </xf>
    <xf numFmtId="0" fontId="33" fillId="2" borderId="20" xfId="1" applyFont="1" applyFill="1" applyBorder="1" applyAlignment="1">
      <alignment horizontal="left" vertical="center" wrapText="1" indent="1"/>
    </xf>
    <xf numFmtId="0" fontId="24" fillId="2" borderId="20" xfId="1" applyFont="1" applyFill="1" applyBorder="1" applyAlignment="1">
      <alignment horizontal="left" vertical="center" wrapText="1" indent="3"/>
    </xf>
    <xf numFmtId="0" fontId="25" fillId="2" borderId="14" xfId="1" applyFont="1" applyFill="1" applyBorder="1" applyAlignment="1">
      <alignment horizontal="center" vertical="center" wrapText="1"/>
    </xf>
    <xf numFmtId="4" fontId="25" fillId="0" borderId="14" xfId="1" applyNumberFormat="1" applyFont="1" applyFill="1" applyBorder="1" applyAlignment="1">
      <alignment vertical="center" wrapText="1"/>
    </xf>
    <xf numFmtId="0" fontId="34" fillId="0" borderId="0" xfId="1" applyFont="1" applyFill="1"/>
    <xf numFmtId="0" fontId="2" fillId="0" borderId="0" xfId="1" applyFont="1" applyAlignment="1">
      <alignment vertical="center"/>
    </xf>
    <xf numFmtId="0" fontId="5" fillId="0" borderId="0" xfId="0" applyFont="1"/>
    <xf numFmtId="2" fontId="29" fillId="0" borderId="14" xfId="1" applyNumberFormat="1" applyFont="1" applyBorder="1" applyAlignment="1">
      <alignment vertical="center" wrapText="1"/>
    </xf>
    <xf numFmtId="0" fontId="25" fillId="0" borderId="14" xfId="1" applyFont="1" applyBorder="1" applyAlignment="1">
      <alignment horizontal="center" vertical="center" wrapText="1"/>
    </xf>
    <xf numFmtId="2" fontId="24" fillId="0" borderId="14" xfId="1" applyNumberFormat="1" applyFont="1" applyFill="1" applyBorder="1" applyAlignment="1">
      <alignment vertical="center" wrapText="1"/>
    </xf>
    <xf numFmtId="0" fontId="24" fillId="0" borderId="26" xfId="1" applyFont="1" applyFill="1" applyBorder="1" applyAlignment="1">
      <alignment vertical="center" wrapText="1"/>
    </xf>
    <xf numFmtId="0" fontId="1" fillId="0" borderId="0" xfId="1" applyFont="1" applyFill="1"/>
    <xf numFmtId="0" fontId="30" fillId="2" borderId="19" xfId="1" applyFont="1" applyFill="1" applyBorder="1" applyAlignment="1">
      <alignment horizontal="left" vertical="center" wrapText="1" indent="3"/>
    </xf>
    <xf numFmtId="0" fontId="30" fillId="2" borderId="20" xfId="1" applyFont="1" applyFill="1" applyBorder="1" applyAlignment="1">
      <alignment horizontal="left" vertical="center" wrapText="1" indent="3"/>
    </xf>
    <xf numFmtId="4" fontId="29" fillId="0" borderId="14" xfId="1" applyNumberFormat="1" applyFont="1" applyFill="1" applyBorder="1" applyAlignment="1">
      <alignment vertical="center" wrapText="1"/>
    </xf>
    <xf numFmtId="0" fontId="24" fillId="2" borderId="19" xfId="1" applyFont="1" applyFill="1" applyBorder="1" applyAlignment="1">
      <alignment horizontal="left" vertical="center" wrapText="1" indent="5"/>
    </xf>
    <xf numFmtId="0" fontId="24" fillId="2" borderId="20" xfId="1" applyFont="1" applyFill="1" applyBorder="1" applyAlignment="1">
      <alignment horizontal="left" vertical="center" wrapText="1" indent="5"/>
    </xf>
    <xf numFmtId="0" fontId="25" fillId="2" borderId="4" xfId="1" applyFont="1" applyFill="1" applyBorder="1" applyAlignment="1">
      <alignment horizontal="center" vertical="center" wrapText="1"/>
    </xf>
    <xf numFmtId="2" fontId="24" fillId="2" borderId="19" xfId="1" applyNumberFormat="1" applyFont="1" applyFill="1" applyBorder="1" applyAlignment="1">
      <alignment horizontal="left" vertical="center" wrapText="1" indent="5"/>
    </xf>
    <xf numFmtId="2" fontId="0" fillId="0" borderId="20" xfId="0" applyNumberFormat="1" applyBorder="1" applyAlignment="1">
      <alignment horizontal="left" vertical="center" wrapText="1" indent="5"/>
    </xf>
    <xf numFmtId="2" fontId="0" fillId="0" borderId="31" xfId="0" applyNumberFormat="1" applyBorder="1" applyAlignment="1">
      <alignment horizontal="left" vertical="center" wrapText="1" indent="5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 indent="5"/>
    </xf>
    <xf numFmtId="0" fontId="0" fillId="0" borderId="31" xfId="0" applyBorder="1" applyAlignment="1">
      <alignment horizontal="left" vertical="center" wrapText="1" indent="5"/>
    </xf>
    <xf numFmtId="0" fontId="0" fillId="0" borderId="32" xfId="0" applyBorder="1" applyAlignment="1">
      <alignment horizontal="center" vertical="center" wrapText="1"/>
    </xf>
    <xf numFmtId="4" fontId="30" fillId="2" borderId="14" xfId="1" applyNumberFormat="1" applyFont="1" applyFill="1" applyBorder="1" applyAlignment="1">
      <alignment vertical="center" wrapText="1"/>
    </xf>
    <xf numFmtId="0" fontId="29" fillId="0" borderId="26" xfId="1" applyFont="1" applyFill="1" applyBorder="1" applyAlignment="1">
      <alignment horizontal="center" vertical="center" wrapText="1"/>
    </xf>
    <xf numFmtId="0" fontId="25" fillId="2" borderId="19" xfId="1" applyFont="1" applyFill="1" applyBorder="1" applyAlignment="1">
      <alignment horizontal="left" vertical="center" wrapText="1" indent="1"/>
    </xf>
    <xf numFmtId="0" fontId="25" fillId="2" borderId="20" xfId="1" applyFont="1" applyFill="1" applyBorder="1" applyAlignment="1">
      <alignment horizontal="left" vertical="center" wrapText="1" indent="1"/>
    </xf>
    <xf numFmtId="0" fontId="29" fillId="2" borderId="19" xfId="1" applyFont="1" applyFill="1" applyBorder="1" applyAlignment="1">
      <alignment vertical="center" wrapText="1"/>
    </xf>
    <xf numFmtId="0" fontId="29" fillId="2" borderId="20" xfId="1" applyFont="1" applyFill="1" applyBorder="1" applyAlignment="1">
      <alignment vertical="center" wrapText="1"/>
    </xf>
    <xf numFmtId="0" fontId="25" fillId="0" borderId="14" xfId="1" applyFont="1" applyFill="1" applyBorder="1" applyAlignment="1">
      <alignment horizontal="center" wrapText="1"/>
    </xf>
    <xf numFmtId="2" fontId="25" fillId="0" borderId="14" xfId="1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3" fillId="0" borderId="0" xfId="1" applyFont="1" applyBorder="1"/>
    <xf numFmtId="0" fontId="3" fillId="2" borderId="0" xfId="1" applyFont="1" applyFill="1" applyBorder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2" borderId="0" xfId="1" applyFont="1" applyFill="1" applyAlignment="1">
      <alignment horizontal="left"/>
    </xf>
  </cellXfs>
  <cellStyles count="3">
    <cellStyle name="Обычный" xfId="0" builtinId="0"/>
    <cellStyle name="Обычный 2 2 2 2" xfId="1"/>
    <cellStyle name="Обычный_2002год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topLeftCell="A10" workbookViewId="0">
      <selection sqref="A1:XFD1048576"/>
    </sheetView>
  </sheetViews>
  <sheetFormatPr defaultColWidth="9.140625" defaultRowHeight="15"/>
  <cols>
    <col min="1" max="2" width="15.42578125" style="1" customWidth="1"/>
    <col min="3" max="3" width="16" style="1" customWidth="1"/>
    <col min="4" max="4" width="40.85546875" style="1" customWidth="1"/>
    <col min="5" max="5" width="10.7109375" style="2" customWidth="1"/>
    <col min="6" max="6" width="15.7109375" style="3" customWidth="1"/>
    <col min="7" max="7" width="12.140625" style="4" customWidth="1"/>
    <col min="8" max="8" width="15.85546875" style="3" customWidth="1"/>
    <col min="9" max="10" width="15.28515625" style="3" customWidth="1"/>
    <col min="11" max="11" width="13.7109375" style="3" customWidth="1"/>
    <col min="12" max="12" width="14.85546875" style="3" customWidth="1"/>
    <col min="13" max="13" width="13.28515625" style="3" customWidth="1"/>
    <col min="14" max="14" width="14" style="3" customWidth="1"/>
    <col min="15" max="15" width="17.85546875" style="3" customWidth="1"/>
    <col min="16" max="16384" width="9.140625" style="3"/>
  </cols>
  <sheetData>
    <row r="1" spans="1:16" ht="18.75">
      <c r="I1" s="5" t="s">
        <v>0</v>
      </c>
      <c r="J1" s="5"/>
      <c r="K1" s="6"/>
      <c r="O1" s="7">
        <v>1817005047</v>
      </c>
    </row>
    <row r="2" spans="1:16" ht="15.75">
      <c r="H2" s="8"/>
      <c r="I2" s="9" t="s">
        <v>1</v>
      </c>
      <c r="J2" s="9"/>
      <c r="K2" s="10"/>
      <c r="O2" s="7">
        <v>183901001</v>
      </c>
    </row>
    <row r="3" spans="1:16">
      <c r="H3" s="8"/>
      <c r="I3" s="11" t="s">
        <v>2</v>
      </c>
      <c r="J3" s="11"/>
      <c r="K3" s="12"/>
    </row>
    <row r="4" spans="1:16">
      <c r="H4" s="13" t="s">
        <v>3</v>
      </c>
      <c r="I4" s="14"/>
      <c r="J4" s="14"/>
      <c r="K4" s="14"/>
    </row>
    <row r="5" spans="1:16">
      <c r="H5" s="15"/>
      <c r="I5" s="15"/>
      <c r="J5" s="15"/>
      <c r="K5" s="15"/>
    </row>
    <row r="6" spans="1:16">
      <c r="H6" s="8"/>
      <c r="I6" s="11" t="s">
        <v>4</v>
      </c>
      <c r="J6" s="11"/>
      <c r="K6" s="12"/>
    </row>
    <row r="7" spans="1:16" ht="15.75">
      <c r="H7" s="8"/>
      <c r="I7" s="13" t="s">
        <v>5</v>
      </c>
      <c r="J7" s="16"/>
      <c r="K7" s="17"/>
    </row>
    <row r="8" spans="1:16">
      <c r="H8" s="8"/>
      <c r="I8" s="11" t="s">
        <v>6</v>
      </c>
      <c r="J8" s="11"/>
      <c r="K8" s="12"/>
    </row>
    <row r="9" spans="1:16">
      <c r="H9" s="8"/>
      <c r="I9" s="18"/>
      <c r="J9" s="18"/>
      <c r="K9" s="19"/>
    </row>
    <row r="10" spans="1:16" ht="15.75">
      <c r="H10" s="20"/>
      <c r="I10" s="13" t="s">
        <v>7</v>
      </c>
      <c r="J10" s="13"/>
      <c r="K10" s="21"/>
    </row>
    <row r="11" spans="1:16">
      <c r="J11" s="22"/>
      <c r="K11" s="22"/>
    </row>
    <row r="12" spans="1:16">
      <c r="J12" s="23"/>
      <c r="K12" s="24"/>
    </row>
    <row r="13" spans="1:16" ht="19.5" thickBot="1">
      <c r="A13" s="2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6" ht="18.75">
      <c r="A14" s="2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8" t="s">
        <v>10</v>
      </c>
    </row>
    <row r="15" spans="1:16" ht="18.75">
      <c r="A15" s="29"/>
      <c r="B15" s="30"/>
      <c r="C15" s="30"/>
      <c r="D15" s="30"/>
      <c r="E15" s="30"/>
      <c r="F15" s="30"/>
      <c r="G15" s="30"/>
      <c r="H15" s="30"/>
      <c r="I15" s="30"/>
      <c r="J15" s="31"/>
      <c r="K15" s="28"/>
      <c r="P15" s="32" t="s">
        <v>11</v>
      </c>
    </row>
    <row r="16" spans="1:16" ht="16.5" thickBot="1">
      <c r="A16" s="33"/>
      <c r="B16" s="33"/>
      <c r="C16" s="33"/>
      <c r="D16" s="34"/>
      <c r="E16" s="35"/>
      <c r="F16" s="36"/>
      <c r="G16" s="34"/>
      <c r="H16" s="37"/>
      <c r="I16" s="37"/>
      <c r="J16" s="38"/>
      <c r="K16" s="39"/>
      <c r="P16" s="32">
        <v>183901001</v>
      </c>
    </row>
    <row r="17" spans="1:17" ht="14.25" customHeight="1">
      <c r="A17" s="33"/>
      <c r="B17" s="33"/>
      <c r="C17" s="33"/>
      <c r="D17" s="37"/>
      <c r="E17" s="40"/>
      <c r="F17" s="41"/>
      <c r="G17" s="37"/>
      <c r="H17" s="37"/>
      <c r="I17" s="37"/>
      <c r="J17" s="42"/>
      <c r="K17" s="43" t="s">
        <v>12</v>
      </c>
    </row>
    <row r="18" spans="1:17" ht="21.75" customHeight="1">
      <c r="A18" s="33"/>
      <c r="B18" s="33"/>
      <c r="C18" s="33"/>
      <c r="D18" s="44" t="s">
        <v>13</v>
      </c>
      <c r="E18" s="45"/>
      <c r="F18" s="45"/>
      <c r="G18" s="26"/>
      <c r="H18" s="26"/>
      <c r="I18" s="30"/>
      <c r="J18" s="46" t="s">
        <v>14</v>
      </c>
      <c r="K18" s="47"/>
    </row>
    <row r="19" spans="1:17" ht="30.75" customHeight="1">
      <c r="A19" s="48"/>
      <c r="B19" s="48"/>
      <c r="C19" s="48"/>
      <c r="D19" s="38"/>
      <c r="E19" s="38"/>
      <c r="F19" s="49"/>
      <c r="G19" s="49"/>
      <c r="H19" s="49"/>
      <c r="I19" s="50"/>
      <c r="J19" s="51" t="s">
        <v>15</v>
      </c>
      <c r="K19" s="52"/>
    </row>
    <row r="20" spans="1:17" ht="15" customHeight="1">
      <c r="A20" s="53" t="s">
        <v>16</v>
      </c>
      <c r="B20" s="54"/>
      <c r="C20" s="54"/>
      <c r="D20" s="54"/>
      <c r="E20" s="54"/>
      <c r="F20" s="54"/>
      <c r="G20" s="54"/>
      <c r="H20" s="54"/>
      <c r="I20" s="54"/>
      <c r="J20" s="55" t="s">
        <v>17</v>
      </c>
      <c r="K20" s="7">
        <v>1817005047</v>
      </c>
    </row>
    <row r="21" spans="1:17" ht="22.5" customHeight="1">
      <c r="A21" s="54"/>
      <c r="B21" s="54"/>
      <c r="C21" s="54"/>
      <c r="D21" s="54"/>
      <c r="E21" s="54"/>
      <c r="F21" s="54"/>
      <c r="G21" s="54"/>
      <c r="H21" s="54"/>
      <c r="I21" s="54"/>
      <c r="J21" s="55" t="s">
        <v>18</v>
      </c>
      <c r="K21" s="7">
        <v>183901001</v>
      </c>
    </row>
    <row r="22" spans="1:17" ht="34.5" customHeight="1">
      <c r="A22" s="56" t="s">
        <v>19</v>
      </c>
      <c r="B22" s="57"/>
      <c r="C22" s="57"/>
      <c r="D22" s="57"/>
      <c r="E22" s="57"/>
      <c r="F22" s="57"/>
      <c r="G22" s="57"/>
      <c r="H22" s="57"/>
      <c r="I22" s="58"/>
      <c r="J22" s="51" t="s">
        <v>15</v>
      </c>
      <c r="K22" s="59"/>
    </row>
    <row r="23" spans="1:17" ht="15" customHeight="1">
      <c r="A23" s="60" t="s">
        <v>20</v>
      </c>
      <c r="B23" s="54"/>
      <c r="C23" s="54"/>
      <c r="D23" s="54"/>
      <c r="E23" s="54"/>
      <c r="F23" s="54"/>
      <c r="G23" s="54"/>
      <c r="H23" s="61"/>
      <c r="I23" s="61"/>
      <c r="J23" s="62" t="s">
        <v>21</v>
      </c>
      <c r="K23" s="63">
        <v>609</v>
      </c>
    </row>
    <row r="24" spans="1:17" ht="15" customHeight="1">
      <c r="A24" s="64" t="s">
        <v>22</v>
      </c>
      <c r="B24" s="64"/>
      <c r="C24" s="65">
        <v>0</v>
      </c>
      <c r="D24" s="65"/>
      <c r="E24" s="64"/>
      <c r="F24" s="64"/>
      <c r="G24" s="64"/>
      <c r="H24" s="64"/>
      <c r="I24" s="64"/>
      <c r="J24" s="55"/>
      <c r="K24" s="66"/>
      <c r="P24" s="62" t="s">
        <v>21</v>
      </c>
      <c r="Q24" s="63">
        <v>609</v>
      </c>
    </row>
    <row r="25" spans="1:17" ht="15" customHeight="1">
      <c r="A25" s="61"/>
      <c r="B25" s="61"/>
      <c r="C25" s="61" t="s">
        <v>23</v>
      </c>
      <c r="D25" s="61"/>
      <c r="E25" s="61"/>
      <c r="F25" s="61"/>
      <c r="G25" s="61"/>
      <c r="H25" s="61"/>
      <c r="I25" s="61"/>
      <c r="J25" s="55"/>
      <c r="K25" s="67"/>
      <c r="P25" s="62"/>
      <c r="Q25" s="68"/>
    </row>
    <row r="26" spans="1:17" ht="15" customHeight="1" thickBot="1">
      <c r="A26" s="69" t="s">
        <v>24</v>
      </c>
      <c r="B26" s="69"/>
      <c r="C26" s="69"/>
      <c r="D26" s="69"/>
      <c r="E26" s="69"/>
      <c r="F26" s="69"/>
      <c r="G26" s="69"/>
      <c r="H26" s="70" t="s">
        <v>25</v>
      </c>
      <c r="I26" s="70"/>
      <c r="J26" s="71"/>
      <c r="K26" s="72">
        <v>383</v>
      </c>
    </row>
    <row r="27" spans="1:17" ht="6" customHeight="1">
      <c r="J27" s="23"/>
      <c r="K27" s="24"/>
    </row>
    <row r="28" spans="1:17" ht="15.75" customHeight="1">
      <c r="A28" s="73"/>
      <c r="B28" s="73"/>
      <c r="C28" s="73"/>
      <c r="J28" s="23"/>
      <c r="K28" s="24"/>
    </row>
    <row r="29" spans="1:17" s="76" customFormat="1" ht="21" customHeight="1">
      <c r="A29" s="74" t="s">
        <v>26</v>
      </c>
      <c r="B29" s="74"/>
      <c r="C29" s="74"/>
      <c r="D29" s="74"/>
      <c r="E29" s="75"/>
      <c r="F29" s="75"/>
      <c r="G29" s="75"/>
      <c r="H29" s="75"/>
      <c r="I29" s="75"/>
      <c r="J29" s="75"/>
      <c r="K29" s="75"/>
    </row>
    <row r="30" spans="1:17" s="76" customFormat="1" ht="7.5" customHeight="1">
      <c r="A30" s="4"/>
      <c r="B30" s="4"/>
      <c r="C30" s="4"/>
      <c r="D30" s="4"/>
      <c r="E30" s="2"/>
      <c r="F30" s="77"/>
      <c r="G30" s="1"/>
      <c r="H30" s="3"/>
      <c r="I30" s="3"/>
      <c r="J30" s="3"/>
      <c r="K30" s="3"/>
    </row>
    <row r="31" spans="1:17" s="76" customFormat="1" ht="30" customHeight="1">
      <c r="A31" s="78" t="s">
        <v>27</v>
      </c>
      <c r="B31" s="79"/>
      <c r="C31" s="79"/>
      <c r="D31" s="80"/>
      <c r="E31" s="81" t="s">
        <v>28</v>
      </c>
      <c r="F31" s="82" t="s">
        <v>29</v>
      </c>
      <c r="G31" s="83" t="s">
        <v>30</v>
      </c>
      <c r="H31" s="84" t="s">
        <v>31</v>
      </c>
      <c r="I31" s="84"/>
      <c r="J31" s="84"/>
      <c r="K31" s="84"/>
    </row>
    <row r="32" spans="1:17" s="76" customFormat="1" ht="66.75" customHeight="1">
      <c r="A32" s="85"/>
      <c r="B32" s="86"/>
      <c r="C32" s="86"/>
      <c r="D32" s="87"/>
      <c r="E32" s="81"/>
      <c r="F32" s="82"/>
      <c r="G32" s="88"/>
      <c r="H32" s="89" t="s">
        <v>32</v>
      </c>
      <c r="I32" s="89" t="s">
        <v>33</v>
      </c>
      <c r="J32" s="89" t="s">
        <v>34</v>
      </c>
      <c r="K32" s="89" t="s">
        <v>35</v>
      </c>
    </row>
    <row r="33" spans="1:12" s="97" customFormat="1" ht="13.5" thickBot="1">
      <c r="A33" s="90">
        <v>2</v>
      </c>
      <c r="B33" s="91"/>
      <c r="C33" s="91"/>
      <c r="D33" s="92"/>
      <c r="E33" s="93">
        <v>3</v>
      </c>
      <c r="F33" s="94">
        <v>4</v>
      </c>
      <c r="G33" s="95">
        <v>5</v>
      </c>
      <c r="H33" s="96">
        <v>6</v>
      </c>
      <c r="I33" s="96">
        <v>7</v>
      </c>
      <c r="J33" s="96">
        <v>8</v>
      </c>
      <c r="K33" s="96">
        <v>9</v>
      </c>
    </row>
    <row r="34" spans="1:12" s="76" customFormat="1" ht="15.75">
      <c r="A34" s="98" t="s">
        <v>36</v>
      </c>
      <c r="B34" s="99"/>
      <c r="C34" s="99"/>
      <c r="D34" s="99"/>
      <c r="E34" s="100" t="s">
        <v>37</v>
      </c>
      <c r="F34" s="101" t="s">
        <v>38</v>
      </c>
      <c r="G34" s="101" t="s">
        <v>38</v>
      </c>
      <c r="H34" s="102"/>
      <c r="I34" s="103" t="s">
        <v>38</v>
      </c>
      <c r="J34" s="102" t="s">
        <v>38</v>
      </c>
      <c r="K34" s="104" t="s">
        <v>38</v>
      </c>
    </row>
    <row r="35" spans="1:12" s="76" customFormat="1" ht="15.75">
      <c r="A35" s="105" t="s">
        <v>39</v>
      </c>
      <c r="B35" s="106"/>
      <c r="C35" s="106"/>
      <c r="D35" s="106"/>
      <c r="E35" s="107" t="s">
        <v>40</v>
      </c>
      <c r="F35" s="108" t="s">
        <v>38</v>
      </c>
      <c r="G35" s="108" t="s">
        <v>38</v>
      </c>
      <c r="H35" s="109"/>
      <c r="I35" s="110" t="s">
        <v>38</v>
      </c>
      <c r="J35" s="108" t="s">
        <v>38</v>
      </c>
      <c r="K35" s="111" t="s">
        <v>38</v>
      </c>
    </row>
    <row r="36" spans="1:12" s="76" customFormat="1" ht="15.75">
      <c r="A36" s="112" t="s">
        <v>41</v>
      </c>
      <c r="B36" s="113"/>
      <c r="C36" s="113"/>
      <c r="D36" s="113"/>
      <c r="E36" s="107" t="s">
        <v>42</v>
      </c>
      <c r="F36" s="108"/>
      <c r="G36" s="114"/>
      <c r="H36" s="115">
        <f>H39+H45+H59</f>
        <v>17470070</v>
      </c>
      <c r="I36" s="115">
        <f t="shared" ref="I36:J36" si="0">I39+I45+I59</f>
        <v>17327528</v>
      </c>
      <c r="J36" s="115">
        <f t="shared" si="0"/>
        <v>17324198</v>
      </c>
      <c r="K36" s="116"/>
      <c r="L36" s="117"/>
    </row>
    <row r="37" spans="1:12" s="76" customFormat="1" ht="15.75">
      <c r="A37" s="118" t="s">
        <v>43</v>
      </c>
      <c r="B37" s="119"/>
      <c r="C37" s="119"/>
      <c r="D37" s="119"/>
      <c r="E37" s="120">
        <v>1100</v>
      </c>
      <c r="F37" s="108">
        <v>120</v>
      </c>
      <c r="G37" s="114"/>
      <c r="H37" s="121"/>
      <c r="I37" s="122"/>
      <c r="J37" s="123"/>
      <c r="K37" s="111"/>
    </row>
    <row r="38" spans="1:12" s="76" customFormat="1" ht="15.75">
      <c r="A38" s="98" t="s">
        <v>44</v>
      </c>
      <c r="B38" s="99"/>
      <c r="C38" s="99"/>
      <c r="D38" s="99"/>
      <c r="E38" s="124">
        <v>1110</v>
      </c>
      <c r="F38" s="125"/>
      <c r="G38" s="114"/>
      <c r="H38" s="109"/>
      <c r="I38" s="126"/>
      <c r="J38" s="109"/>
      <c r="K38" s="111" t="s">
        <v>38</v>
      </c>
    </row>
    <row r="39" spans="1:12" s="76" customFormat="1" ht="15.75">
      <c r="A39" s="127" t="s">
        <v>45</v>
      </c>
      <c r="B39" s="128"/>
      <c r="C39" s="128"/>
      <c r="D39" s="128"/>
      <c r="E39" s="120">
        <v>1200</v>
      </c>
      <c r="F39" s="108">
        <v>130</v>
      </c>
      <c r="G39" s="114">
        <v>131</v>
      </c>
      <c r="H39" s="129">
        <f>H40+H42</f>
        <v>16924005</v>
      </c>
      <c r="I39" s="129">
        <f t="shared" ref="I39:J39" si="1">I40+I42</f>
        <v>16823143</v>
      </c>
      <c r="J39" s="129">
        <f t="shared" si="1"/>
        <v>16823143</v>
      </c>
      <c r="K39" s="111"/>
    </row>
    <row r="40" spans="1:12" s="76" customFormat="1" ht="15.75">
      <c r="A40" s="98" t="s">
        <v>46</v>
      </c>
      <c r="B40" s="99"/>
      <c r="C40" s="99"/>
      <c r="D40" s="99"/>
      <c r="E40" s="130">
        <v>1210</v>
      </c>
      <c r="F40" s="131">
        <v>130</v>
      </c>
      <c r="G40" s="132">
        <v>131</v>
      </c>
      <c r="H40" s="133">
        <v>16668925</v>
      </c>
      <c r="I40" s="133">
        <v>16568063</v>
      </c>
      <c r="J40" s="133">
        <v>16568063</v>
      </c>
      <c r="K40" s="134" t="s">
        <v>38</v>
      </c>
    </row>
    <row r="41" spans="1:12" s="138" customFormat="1" ht="15.75">
      <c r="A41" s="98" t="s">
        <v>47</v>
      </c>
      <c r="B41" s="99"/>
      <c r="C41" s="99"/>
      <c r="D41" s="99"/>
      <c r="E41" s="120">
        <v>1220</v>
      </c>
      <c r="F41" s="114">
        <v>130</v>
      </c>
      <c r="G41" s="114"/>
      <c r="H41" s="135"/>
      <c r="I41" s="136"/>
      <c r="J41" s="135"/>
      <c r="K41" s="137" t="s">
        <v>38</v>
      </c>
    </row>
    <row r="42" spans="1:12" s="138" customFormat="1" ht="15.75">
      <c r="A42" s="98" t="s">
        <v>48</v>
      </c>
      <c r="B42" s="99"/>
      <c r="C42" s="99"/>
      <c r="D42" s="99"/>
      <c r="E42" s="120">
        <v>1230</v>
      </c>
      <c r="F42" s="114">
        <v>130</v>
      </c>
      <c r="G42" s="114">
        <v>131</v>
      </c>
      <c r="H42" s="139">
        <v>255080</v>
      </c>
      <c r="I42" s="139">
        <v>255080</v>
      </c>
      <c r="J42" s="139">
        <v>255080</v>
      </c>
      <c r="K42" s="137"/>
    </row>
    <row r="43" spans="1:12" s="76" customFormat="1" ht="15.75">
      <c r="A43" s="118" t="s">
        <v>49</v>
      </c>
      <c r="B43" s="119"/>
      <c r="C43" s="119"/>
      <c r="D43" s="119"/>
      <c r="E43" s="120">
        <v>1300</v>
      </c>
      <c r="F43" s="108">
        <v>140</v>
      </c>
      <c r="G43" s="114"/>
      <c r="H43" s="121"/>
      <c r="I43" s="122"/>
      <c r="J43" s="123"/>
      <c r="K43" s="111" t="s">
        <v>38</v>
      </c>
    </row>
    <row r="44" spans="1:12" s="76" customFormat="1" ht="15.75">
      <c r="A44" s="140" t="s">
        <v>44</v>
      </c>
      <c r="B44" s="141"/>
      <c r="C44" s="141"/>
      <c r="D44" s="141"/>
      <c r="E44" s="124">
        <v>1310</v>
      </c>
      <c r="F44" s="125">
        <v>140</v>
      </c>
      <c r="G44" s="114"/>
      <c r="H44" s="121"/>
      <c r="I44" s="122"/>
      <c r="J44" s="123"/>
      <c r="K44" s="111" t="s">
        <v>38</v>
      </c>
    </row>
    <row r="45" spans="1:12" s="138" customFormat="1" ht="15.75">
      <c r="A45" s="118" t="s">
        <v>50</v>
      </c>
      <c r="B45" s="119"/>
      <c r="C45" s="119"/>
      <c r="D45" s="119"/>
      <c r="E45" s="120">
        <v>1400</v>
      </c>
      <c r="F45" s="114">
        <v>150</v>
      </c>
      <c r="G45" s="114">
        <v>152</v>
      </c>
      <c r="H45" s="139">
        <f>H46</f>
        <v>545265</v>
      </c>
      <c r="I45" s="122">
        <f>I46</f>
        <v>503585</v>
      </c>
      <c r="J45" s="142">
        <f>J46</f>
        <v>500255</v>
      </c>
      <c r="K45" s="137" t="s">
        <v>38</v>
      </c>
    </row>
    <row r="46" spans="1:12" s="138" customFormat="1" ht="15.75">
      <c r="A46" s="98" t="s">
        <v>51</v>
      </c>
      <c r="B46" s="99"/>
      <c r="C46" s="99"/>
      <c r="D46" s="99"/>
      <c r="E46" s="120">
        <v>1410</v>
      </c>
      <c r="F46" s="114">
        <v>150</v>
      </c>
      <c r="G46" s="114">
        <v>152</v>
      </c>
      <c r="H46" s="135">
        <f>SUM(H47:H55)</f>
        <v>545265</v>
      </c>
      <c r="I46" s="135">
        <f t="shared" ref="I46:J46" si="2">SUM(I47:I55)</f>
        <v>503585</v>
      </c>
      <c r="J46" s="135">
        <f t="shared" si="2"/>
        <v>500255</v>
      </c>
      <c r="K46" s="137"/>
    </row>
    <row r="47" spans="1:12" s="138" customFormat="1" ht="15.75">
      <c r="A47" s="98" t="s">
        <v>52</v>
      </c>
      <c r="B47" s="99"/>
      <c r="C47" s="99"/>
      <c r="D47" s="99"/>
      <c r="E47" s="120"/>
      <c r="F47" s="114">
        <v>150</v>
      </c>
      <c r="G47" s="114">
        <v>152</v>
      </c>
      <c r="H47" s="135">
        <v>359</v>
      </c>
      <c r="I47" s="135">
        <v>780</v>
      </c>
      <c r="J47" s="135">
        <v>780</v>
      </c>
      <c r="K47" s="137"/>
      <c r="L47" s="138" t="s">
        <v>53</v>
      </c>
    </row>
    <row r="48" spans="1:12" s="138" customFormat="1" ht="15.75">
      <c r="A48" s="98" t="s">
        <v>54</v>
      </c>
      <c r="B48" s="99"/>
      <c r="C48" s="99"/>
      <c r="D48" s="99"/>
      <c r="E48" s="120"/>
      <c r="F48" s="114">
        <v>150</v>
      </c>
      <c r="G48" s="114">
        <v>152</v>
      </c>
      <c r="H48" s="135">
        <v>10935</v>
      </c>
      <c r="I48" s="135">
        <v>10935</v>
      </c>
      <c r="J48" s="135">
        <v>10935</v>
      </c>
      <c r="K48" s="137"/>
      <c r="L48" s="138" t="s">
        <v>55</v>
      </c>
    </row>
    <row r="49" spans="1:12" s="138" customFormat="1" ht="15.75">
      <c r="A49" s="98" t="s">
        <v>56</v>
      </c>
      <c r="B49" s="99"/>
      <c r="C49" s="99"/>
      <c r="D49" s="99"/>
      <c r="E49" s="120"/>
      <c r="F49" s="114">
        <v>150</v>
      </c>
      <c r="G49" s="114">
        <v>152</v>
      </c>
      <c r="H49" s="135">
        <v>1383</v>
      </c>
      <c r="I49" s="135">
        <v>1342.7</v>
      </c>
      <c r="J49" s="135">
        <v>1318.55</v>
      </c>
      <c r="K49" s="137"/>
      <c r="L49" s="138" t="s">
        <v>57</v>
      </c>
    </row>
    <row r="50" spans="1:12" s="138" customFormat="1" ht="15.75">
      <c r="A50" s="98" t="s">
        <v>58</v>
      </c>
      <c r="B50" s="99"/>
      <c r="C50" s="99"/>
      <c r="D50" s="99"/>
      <c r="E50" s="120"/>
      <c r="F50" s="114">
        <v>150</v>
      </c>
      <c r="G50" s="114">
        <v>152</v>
      </c>
      <c r="H50" s="135">
        <v>197000</v>
      </c>
      <c r="I50" s="135">
        <v>198500</v>
      </c>
      <c r="J50" s="135">
        <v>200000</v>
      </c>
      <c r="K50" s="137"/>
      <c r="L50" s="138" t="s">
        <v>59</v>
      </c>
    </row>
    <row r="51" spans="1:12" s="138" customFormat="1" ht="15.75">
      <c r="A51" s="98" t="s">
        <v>60</v>
      </c>
      <c r="B51" s="99"/>
      <c r="C51" s="99"/>
      <c r="D51" s="99"/>
      <c r="E51" s="120"/>
      <c r="F51" s="114">
        <v>150</v>
      </c>
      <c r="G51" s="114">
        <v>152</v>
      </c>
      <c r="H51" s="135">
        <v>35561</v>
      </c>
      <c r="I51" s="135">
        <v>0</v>
      </c>
      <c r="J51" s="135">
        <v>0</v>
      </c>
      <c r="K51" s="137"/>
      <c r="L51" s="138" t="s">
        <v>61</v>
      </c>
    </row>
    <row r="52" spans="1:12" s="138" customFormat="1" ht="15.75">
      <c r="A52" s="98" t="s">
        <v>62</v>
      </c>
      <c r="B52" s="99"/>
      <c r="C52" s="99"/>
      <c r="D52" s="99"/>
      <c r="E52" s="120"/>
      <c r="F52" s="114">
        <v>150</v>
      </c>
      <c r="G52" s="114">
        <v>152</v>
      </c>
      <c r="H52" s="135">
        <v>275197</v>
      </c>
      <c r="I52" s="135">
        <v>267197.3</v>
      </c>
      <c r="J52" s="135">
        <v>262391.45</v>
      </c>
      <c r="K52" s="137"/>
      <c r="L52" s="138" t="s">
        <v>63</v>
      </c>
    </row>
    <row r="53" spans="1:12" s="138" customFormat="1" ht="15.75">
      <c r="A53" s="98" t="s">
        <v>64</v>
      </c>
      <c r="B53" s="99"/>
      <c r="C53" s="99"/>
      <c r="D53" s="99"/>
      <c r="E53" s="120"/>
      <c r="F53" s="114">
        <v>150</v>
      </c>
      <c r="G53" s="114">
        <v>152</v>
      </c>
      <c r="H53" s="135">
        <v>20000</v>
      </c>
      <c r="I53" s="135">
        <v>20000</v>
      </c>
      <c r="J53" s="135">
        <v>20000</v>
      </c>
      <c r="K53" s="137"/>
      <c r="L53" s="138" t="s">
        <v>65</v>
      </c>
    </row>
    <row r="54" spans="1:12" s="138" customFormat="1" ht="15.75">
      <c r="A54" s="98" t="s">
        <v>66</v>
      </c>
      <c r="B54" s="99"/>
      <c r="C54" s="99"/>
      <c r="D54" s="99"/>
      <c r="E54" s="120">
        <v>1420</v>
      </c>
      <c r="F54" s="114">
        <v>150</v>
      </c>
      <c r="G54" s="114"/>
      <c r="H54" s="135"/>
      <c r="I54" s="136"/>
      <c r="J54" s="143"/>
      <c r="K54" s="137"/>
    </row>
    <row r="55" spans="1:12" s="76" customFormat="1" ht="15.75">
      <c r="A55" s="140" t="s">
        <v>67</v>
      </c>
      <c r="B55" s="141"/>
      <c r="C55" s="141"/>
      <c r="D55" s="141"/>
      <c r="E55" s="120">
        <v>1430</v>
      </c>
      <c r="F55" s="108">
        <v>150</v>
      </c>
      <c r="G55" s="114">
        <v>152</v>
      </c>
      <c r="H55" s="144">
        <v>4830</v>
      </c>
      <c r="I55" s="144">
        <v>4830</v>
      </c>
      <c r="J55" s="144">
        <v>4830</v>
      </c>
      <c r="K55" s="111" t="s">
        <v>38</v>
      </c>
    </row>
    <row r="56" spans="1:12" s="138" customFormat="1" ht="15.75">
      <c r="A56" s="118" t="s">
        <v>68</v>
      </c>
      <c r="B56" s="119"/>
      <c r="C56" s="119"/>
      <c r="D56" s="119"/>
      <c r="E56" s="120">
        <v>1500</v>
      </c>
      <c r="F56" s="114">
        <v>180</v>
      </c>
      <c r="G56" s="114"/>
      <c r="H56" s="135"/>
      <c r="I56" s="136"/>
      <c r="J56" s="143"/>
      <c r="K56" s="137"/>
    </row>
    <row r="57" spans="1:12" s="138" customFormat="1" ht="15.75">
      <c r="A57" s="118" t="s">
        <v>69</v>
      </c>
      <c r="B57" s="119"/>
      <c r="C57" s="119"/>
      <c r="D57" s="119"/>
      <c r="E57" s="120"/>
      <c r="F57" s="114"/>
      <c r="G57" s="114"/>
      <c r="H57" s="135"/>
      <c r="I57" s="136"/>
      <c r="J57" s="143"/>
      <c r="K57" s="137"/>
    </row>
    <row r="58" spans="1:12" s="76" customFormat="1" ht="15.75">
      <c r="A58" s="140"/>
      <c r="B58" s="141"/>
      <c r="C58" s="141"/>
      <c r="D58" s="141"/>
      <c r="E58" s="120"/>
      <c r="F58" s="108"/>
      <c r="G58" s="114"/>
      <c r="H58" s="144"/>
      <c r="I58" s="136"/>
      <c r="J58" s="144"/>
      <c r="K58" s="111" t="s">
        <v>38</v>
      </c>
    </row>
    <row r="59" spans="1:12" s="76" customFormat="1" ht="15.75">
      <c r="A59" s="118" t="s">
        <v>70</v>
      </c>
      <c r="B59" s="119"/>
      <c r="C59" s="119"/>
      <c r="D59" s="119"/>
      <c r="E59" s="120">
        <v>1900</v>
      </c>
      <c r="F59" s="145">
        <v>440</v>
      </c>
      <c r="G59" s="114">
        <v>440</v>
      </c>
      <c r="H59" s="144">
        <f>H60</f>
        <v>800</v>
      </c>
      <c r="I59" s="144">
        <f t="shared" ref="I59:J59" si="3">I60</f>
        <v>800</v>
      </c>
      <c r="J59" s="144">
        <f t="shared" si="3"/>
        <v>800</v>
      </c>
      <c r="K59" s="111" t="s">
        <v>38</v>
      </c>
    </row>
    <row r="60" spans="1:12" s="76" customFormat="1" ht="15.75">
      <c r="A60" s="146" t="s">
        <v>71</v>
      </c>
      <c r="B60" s="147"/>
      <c r="C60" s="147"/>
      <c r="D60" s="147"/>
      <c r="E60" s="124">
        <v>1910</v>
      </c>
      <c r="F60" s="125">
        <v>440</v>
      </c>
      <c r="G60" s="114">
        <v>440</v>
      </c>
      <c r="H60" s="144">
        <v>800</v>
      </c>
      <c r="I60" s="144">
        <v>800</v>
      </c>
      <c r="J60" s="144">
        <v>800</v>
      </c>
      <c r="K60" s="111" t="s">
        <v>38</v>
      </c>
    </row>
    <row r="61" spans="1:12" s="76" customFormat="1" ht="15.75">
      <c r="A61" s="140"/>
      <c r="B61" s="141"/>
      <c r="C61" s="141"/>
      <c r="D61" s="141"/>
      <c r="E61" s="120"/>
      <c r="F61" s="108"/>
      <c r="G61" s="114"/>
      <c r="H61" s="144"/>
      <c r="I61" s="136"/>
      <c r="J61" s="144"/>
      <c r="K61" s="111" t="s">
        <v>38</v>
      </c>
    </row>
    <row r="62" spans="1:12" s="76" customFormat="1" ht="15.75">
      <c r="A62" s="118" t="s">
        <v>72</v>
      </c>
      <c r="B62" s="119"/>
      <c r="C62" s="119"/>
      <c r="D62" s="119"/>
      <c r="E62" s="120">
        <v>1980</v>
      </c>
      <c r="F62" s="108">
        <v>510</v>
      </c>
      <c r="G62" s="114"/>
      <c r="H62" s="144"/>
      <c r="I62" s="136"/>
      <c r="J62" s="144"/>
      <c r="K62" s="111" t="s">
        <v>38</v>
      </c>
    </row>
    <row r="63" spans="1:12" s="76" customFormat="1" ht="15.75">
      <c r="A63" s="98" t="s">
        <v>73</v>
      </c>
      <c r="B63" s="99"/>
      <c r="C63" s="99"/>
      <c r="D63" s="99"/>
      <c r="E63" s="124">
        <v>1981</v>
      </c>
      <c r="F63" s="125">
        <v>510</v>
      </c>
      <c r="G63" s="114"/>
      <c r="H63" s="144"/>
      <c r="I63" s="136"/>
      <c r="J63" s="144"/>
      <c r="K63" s="148" t="s">
        <v>38</v>
      </c>
    </row>
    <row r="64" spans="1:12" s="76" customFormat="1" ht="15.75">
      <c r="A64" s="98"/>
      <c r="B64" s="99"/>
      <c r="C64" s="99"/>
      <c r="D64" s="99"/>
      <c r="E64" s="120"/>
      <c r="F64" s="108"/>
      <c r="G64" s="114"/>
      <c r="H64" s="144"/>
      <c r="I64" s="136"/>
      <c r="J64" s="144"/>
      <c r="K64" s="111"/>
    </row>
    <row r="65" spans="1:15" s="157" customFormat="1" ht="15.75">
      <c r="A65" s="149" t="s">
        <v>74</v>
      </c>
      <c r="B65" s="150"/>
      <c r="C65" s="150"/>
      <c r="D65" s="150"/>
      <c r="E65" s="151">
        <v>2000</v>
      </c>
      <c r="F65" s="152" t="s">
        <v>38</v>
      </c>
      <c r="G65" s="153">
        <v>200</v>
      </c>
      <c r="H65" s="115">
        <f>H66+H89+H108+H120+H81</f>
        <v>17470070</v>
      </c>
      <c r="I65" s="115">
        <f>I66+I89+I108+I120+I81</f>
        <v>17327528</v>
      </c>
      <c r="J65" s="115">
        <f>J66+J89+J108+J120+J81</f>
        <v>17324198</v>
      </c>
      <c r="K65" s="154"/>
      <c r="L65" s="155">
        <f>H65-H36</f>
        <v>0</v>
      </c>
      <c r="M65" s="155">
        <f t="shared" ref="M65:N65" si="4">I65-I36</f>
        <v>0</v>
      </c>
      <c r="N65" s="155">
        <f t="shared" si="4"/>
        <v>0</v>
      </c>
      <c r="O65" s="156">
        <f>H36+H34-H65</f>
        <v>0</v>
      </c>
    </row>
    <row r="66" spans="1:15" s="160" customFormat="1" ht="15.75">
      <c r="A66" s="158" t="s">
        <v>75</v>
      </c>
      <c r="B66" s="159"/>
      <c r="C66" s="159"/>
      <c r="D66" s="159"/>
      <c r="E66" s="120">
        <v>2100</v>
      </c>
      <c r="F66" s="108" t="s">
        <v>38</v>
      </c>
      <c r="G66" s="114"/>
      <c r="H66" s="115">
        <f>H67+H70+H72</f>
        <v>14091500</v>
      </c>
      <c r="I66" s="115">
        <f t="shared" ref="I66:J66" si="5">I67+I70+I72</f>
        <v>14092848</v>
      </c>
      <c r="J66" s="115">
        <f t="shared" si="5"/>
        <v>14092848</v>
      </c>
      <c r="K66" s="111" t="s">
        <v>38</v>
      </c>
    </row>
    <row r="67" spans="1:15" s="76" customFormat="1" ht="15.75">
      <c r="A67" s="98" t="s">
        <v>76</v>
      </c>
      <c r="B67" s="99"/>
      <c r="C67" s="99"/>
      <c r="D67" s="99"/>
      <c r="E67" s="120">
        <v>2110</v>
      </c>
      <c r="F67" s="145">
        <v>111</v>
      </c>
      <c r="G67" s="114"/>
      <c r="H67" s="121">
        <f>SUM(H68:H69)</f>
        <v>10823000</v>
      </c>
      <c r="I67" s="121">
        <f t="shared" ref="I67:J67" si="6">SUM(I68:I69)</f>
        <v>10824000</v>
      </c>
      <c r="J67" s="121">
        <f t="shared" si="6"/>
        <v>10824000</v>
      </c>
      <c r="K67" s="111" t="s">
        <v>38</v>
      </c>
    </row>
    <row r="68" spans="1:15" s="76" customFormat="1" ht="15.75">
      <c r="A68" s="98" t="s">
        <v>76</v>
      </c>
      <c r="B68" s="99"/>
      <c r="C68" s="99"/>
      <c r="D68" s="99"/>
      <c r="E68" s="120">
        <v>2111</v>
      </c>
      <c r="F68" s="145">
        <v>111</v>
      </c>
      <c r="G68" s="114">
        <v>211</v>
      </c>
      <c r="H68" s="121">
        <v>10390080</v>
      </c>
      <c r="I68" s="122">
        <v>10715760</v>
      </c>
      <c r="J68" s="121">
        <v>10715760</v>
      </c>
      <c r="K68" s="111" t="s">
        <v>38</v>
      </c>
    </row>
    <row r="69" spans="1:15" s="76" customFormat="1" ht="15.75">
      <c r="A69" s="98" t="s">
        <v>77</v>
      </c>
      <c r="B69" s="99"/>
      <c r="C69" s="99"/>
      <c r="D69" s="99"/>
      <c r="E69" s="120">
        <v>2112</v>
      </c>
      <c r="F69" s="145">
        <v>111</v>
      </c>
      <c r="G69" s="114">
        <v>266</v>
      </c>
      <c r="H69" s="161">
        <v>432920</v>
      </c>
      <c r="I69" s="122">
        <v>108240</v>
      </c>
      <c r="J69" s="161">
        <v>108240</v>
      </c>
      <c r="K69" s="111" t="s">
        <v>38</v>
      </c>
    </row>
    <row r="70" spans="1:15" s="76" customFormat="1" ht="15.75">
      <c r="A70" s="98" t="s">
        <v>78</v>
      </c>
      <c r="B70" s="99"/>
      <c r="C70" s="99"/>
      <c r="D70" s="99"/>
      <c r="E70" s="120">
        <v>2120</v>
      </c>
      <c r="F70" s="145">
        <v>112</v>
      </c>
      <c r="G70" s="114"/>
      <c r="H70" s="161"/>
      <c r="I70" s="122"/>
      <c r="J70" s="161"/>
      <c r="K70" s="111" t="s">
        <v>38</v>
      </c>
    </row>
    <row r="71" spans="1:15" s="76" customFormat="1" ht="15.75">
      <c r="A71" s="98" t="s">
        <v>79</v>
      </c>
      <c r="B71" s="99"/>
      <c r="C71" s="99"/>
      <c r="D71" s="99"/>
      <c r="E71" s="120">
        <v>2130</v>
      </c>
      <c r="F71" s="145">
        <v>113</v>
      </c>
      <c r="G71" s="114"/>
      <c r="H71" s="121"/>
      <c r="I71" s="122"/>
      <c r="J71" s="121"/>
      <c r="K71" s="111" t="s">
        <v>38</v>
      </c>
    </row>
    <row r="72" spans="1:15" s="138" customFormat="1" ht="15.75">
      <c r="A72" s="98" t="s">
        <v>80</v>
      </c>
      <c r="B72" s="99"/>
      <c r="C72" s="99"/>
      <c r="D72" s="99"/>
      <c r="E72" s="120">
        <v>2140</v>
      </c>
      <c r="F72" s="114">
        <v>119</v>
      </c>
      <c r="G72" s="114">
        <v>213</v>
      </c>
      <c r="H72" s="139">
        <f>H73</f>
        <v>3268500</v>
      </c>
      <c r="I72" s="139">
        <f t="shared" ref="I72:J72" si="7">I73</f>
        <v>3268848</v>
      </c>
      <c r="J72" s="139">
        <f t="shared" si="7"/>
        <v>3268848</v>
      </c>
      <c r="K72" s="111" t="s">
        <v>38</v>
      </c>
    </row>
    <row r="73" spans="1:15" s="138" customFormat="1" ht="15.75">
      <c r="A73" s="98" t="s">
        <v>81</v>
      </c>
      <c r="B73" s="99"/>
      <c r="C73" s="99"/>
      <c r="D73" s="99"/>
      <c r="E73" s="120">
        <v>2141</v>
      </c>
      <c r="F73" s="114">
        <v>119</v>
      </c>
      <c r="G73" s="114">
        <v>213</v>
      </c>
      <c r="H73" s="139">
        <v>3268500</v>
      </c>
      <c r="I73" s="122">
        <v>3268848</v>
      </c>
      <c r="J73" s="139">
        <v>3268848</v>
      </c>
      <c r="K73" s="111" t="s">
        <v>38</v>
      </c>
    </row>
    <row r="74" spans="1:15" s="138" customFormat="1" ht="15.75">
      <c r="A74" s="98" t="s">
        <v>82</v>
      </c>
      <c r="B74" s="99"/>
      <c r="C74" s="99"/>
      <c r="D74" s="99"/>
      <c r="E74" s="120">
        <v>2142</v>
      </c>
      <c r="F74" s="114">
        <v>119</v>
      </c>
      <c r="G74" s="114"/>
      <c r="H74" s="135"/>
      <c r="I74" s="136"/>
      <c r="J74" s="135"/>
      <c r="K74" s="111"/>
    </row>
    <row r="75" spans="1:15" s="138" customFormat="1" ht="15.75">
      <c r="A75" s="98" t="s">
        <v>83</v>
      </c>
      <c r="B75" s="99"/>
      <c r="C75" s="99"/>
      <c r="D75" s="99"/>
      <c r="E75" s="120">
        <v>2150</v>
      </c>
      <c r="F75" s="114">
        <v>131</v>
      </c>
      <c r="G75" s="114"/>
      <c r="H75" s="135"/>
      <c r="I75" s="136"/>
      <c r="J75" s="135"/>
      <c r="K75" s="111"/>
    </row>
    <row r="76" spans="1:15" s="138" customFormat="1" ht="15.75">
      <c r="A76" s="98" t="s">
        <v>84</v>
      </c>
      <c r="B76" s="99"/>
      <c r="C76" s="99"/>
      <c r="D76" s="99"/>
      <c r="E76" s="120">
        <v>2160</v>
      </c>
      <c r="F76" s="114">
        <v>133</v>
      </c>
      <c r="G76" s="114"/>
      <c r="H76" s="135"/>
      <c r="I76" s="136"/>
      <c r="J76" s="135"/>
      <c r="K76" s="111"/>
    </row>
    <row r="77" spans="1:15" s="138" customFormat="1" ht="15.75">
      <c r="A77" s="98" t="s">
        <v>85</v>
      </c>
      <c r="B77" s="99"/>
      <c r="C77" s="99"/>
      <c r="D77" s="99"/>
      <c r="E77" s="120">
        <v>2170</v>
      </c>
      <c r="F77" s="114">
        <v>134</v>
      </c>
      <c r="G77" s="114"/>
      <c r="H77" s="135"/>
      <c r="I77" s="136"/>
      <c r="J77" s="135"/>
      <c r="K77" s="111"/>
    </row>
    <row r="78" spans="1:15" s="138" customFormat="1" ht="15.75">
      <c r="A78" s="98" t="s">
        <v>86</v>
      </c>
      <c r="B78" s="99"/>
      <c r="C78" s="99"/>
      <c r="D78" s="99"/>
      <c r="E78" s="120">
        <v>2180</v>
      </c>
      <c r="F78" s="114">
        <v>139</v>
      </c>
      <c r="G78" s="114"/>
      <c r="H78" s="135"/>
      <c r="I78" s="136"/>
      <c r="J78" s="135"/>
      <c r="K78" s="111"/>
    </row>
    <row r="79" spans="1:15" s="138" customFormat="1" ht="15.75">
      <c r="A79" s="98" t="s">
        <v>87</v>
      </c>
      <c r="B79" s="162"/>
      <c r="C79" s="162"/>
      <c r="D79" s="163"/>
      <c r="E79" s="120">
        <v>2181</v>
      </c>
      <c r="F79" s="114">
        <v>139</v>
      </c>
      <c r="G79" s="114"/>
      <c r="H79" s="135"/>
      <c r="I79" s="136"/>
      <c r="J79" s="135"/>
      <c r="K79" s="111"/>
    </row>
    <row r="80" spans="1:15" s="138" customFormat="1" ht="15.75">
      <c r="A80" s="98" t="s">
        <v>88</v>
      </c>
      <c r="B80" s="162"/>
      <c r="C80" s="162"/>
      <c r="D80" s="163"/>
      <c r="E80" s="120">
        <v>2182</v>
      </c>
      <c r="F80" s="114">
        <v>139</v>
      </c>
      <c r="G80" s="114"/>
      <c r="H80" s="135"/>
      <c r="I80" s="136"/>
      <c r="J80" s="135"/>
      <c r="K80" s="111"/>
    </row>
    <row r="81" spans="1:16" s="160" customFormat="1" ht="15.75">
      <c r="A81" s="118" t="s">
        <v>89</v>
      </c>
      <c r="B81" s="119"/>
      <c r="C81" s="119"/>
      <c r="D81" s="119"/>
      <c r="E81" s="120">
        <v>2200</v>
      </c>
      <c r="F81" s="108">
        <v>300</v>
      </c>
      <c r="G81" s="114">
        <v>260</v>
      </c>
      <c r="H81" s="115">
        <f t="shared" ref="H81:J82" si="8">H82</f>
        <v>20000</v>
      </c>
      <c r="I81" s="164">
        <f t="shared" si="8"/>
        <v>20000</v>
      </c>
      <c r="J81" s="115">
        <f t="shared" si="8"/>
        <v>20000</v>
      </c>
      <c r="K81" s="111" t="s">
        <v>38</v>
      </c>
    </row>
    <row r="82" spans="1:16" s="76" customFormat="1" ht="15.75">
      <c r="A82" s="98" t="s">
        <v>90</v>
      </c>
      <c r="B82" s="99"/>
      <c r="C82" s="99"/>
      <c r="D82" s="99"/>
      <c r="E82" s="120">
        <v>2210</v>
      </c>
      <c r="F82" s="108">
        <v>320</v>
      </c>
      <c r="G82" s="114">
        <v>263</v>
      </c>
      <c r="H82" s="121">
        <f>H83</f>
        <v>20000</v>
      </c>
      <c r="I82" s="121">
        <f t="shared" si="8"/>
        <v>20000</v>
      </c>
      <c r="J82" s="121">
        <f t="shared" si="8"/>
        <v>20000</v>
      </c>
      <c r="K82" s="111" t="s">
        <v>38</v>
      </c>
    </row>
    <row r="83" spans="1:16" s="138" customFormat="1" ht="15.75">
      <c r="A83" s="165" t="s">
        <v>91</v>
      </c>
      <c r="B83" s="166"/>
      <c r="C83" s="166"/>
      <c r="D83" s="166"/>
      <c r="E83" s="120">
        <v>2211</v>
      </c>
      <c r="F83" s="114">
        <v>321</v>
      </c>
      <c r="G83" s="114">
        <v>263</v>
      </c>
      <c r="H83" s="139">
        <v>20000</v>
      </c>
      <c r="I83" s="139">
        <v>20000</v>
      </c>
      <c r="J83" s="139">
        <v>20000</v>
      </c>
      <c r="K83" s="137"/>
    </row>
    <row r="84" spans="1:16" s="76" customFormat="1" ht="15.75">
      <c r="A84" s="140"/>
      <c r="B84" s="141"/>
      <c r="C84" s="141"/>
      <c r="D84" s="141"/>
      <c r="E84" s="120"/>
      <c r="F84" s="108"/>
      <c r="G84" s="114"/>
      <c r="H84" s="144"/>
      <c r="I84" s="136"/>
      <c r="J84" s="144"/>
      <c r="K84" s="111" t="s">
        <v>38</v>
      </c>
    </row>
    <row r="85" spans="1:16" s="76" customFormat="1" ht="15.75">
      <c r="A85" s="98" t="s">
        <v>92</v>
      </c>
      <c r="B85" s="99"/>
      <c r="C85" s="99"/>
      <c r="D85" s="99"/>
      <c r="E85" s="120">
        <v>2220</v>
      </c>
      <c r="F85" s="108">
        <v>340</v>
      </c>
      <c r="G85" s="114"/>
      <c r="H85" s="144"/>
      <c r="I85" s="136"/>
      <c r="J85" s="144"/>
      <c r="K85" s="111" t="s">
        <v>38</v>
      </c>
    </row>
    <row r="86" spans="1:16" s="76" customFormat="1" ht="15.75">
      <c r="A86" s="98" t="s">
        <v>93</v>
      </c>
      <c r="B86" s="99"/>
      <c r="C86" s="99"/>
      <c r="D86" s="99"/>
      <c r="E86" s="120">
        <v>2230</v>
      </c>
      <c r="F86" s="108">
        <v>350</v>
      </c>
      <c r="G86" s="114"/>
      <c r="H86" s="144"/>
      <c r="I86" s="136"/>
      <c r="J86" s="144"/>
      <c r="K86" s="111" t="s">
        <v>38</v>
      </c>
    </row>
    <row r="87" spans="1:16" s="76" customFormat="1" ht="15.75">
      <c r="A87" s="98" t="s">
        <v>94</v>
      </c>
      <c r="B87" s="99"/>
      <c r="C87" s="99"/>
      <c r="D87" s="99"/>
      <c r="E87" s="120">
        <v>2240</v>
      </c>
      <c r="F87" s="108">
        <v>360</v>
      </c>
      <c r="G87" s="114"/>
      <c r="H87" s="144"/>
      <c r="I87" s="136"/>
      <c r="J87" s="144"/>
      <c r="K87" s="111" t="s">
        <v>38</v>
      </c>
    </row>
    <row r="88" spans="1:16" s="76" customFormat="1" ht="15.75">
      <c r="A88" s="98" t="s">
        <v>95</v>
      </c>
      <c r="B88" s="99"/>
      <c r="C88" s="99"/>
      <c r="D88" s="99"/>
      <c r="E88" s="120">
        <v>2241</v>
      </c>
      <c r="F88" s="108"/>
      <c r="G88" s="114"/>
      <c r="H88" s="144"/>
      <c r="I88" s="136"/>
      <c r="J88" s="144"/>
      <c r="K88" s="111" t="s">
        <v>38</v>
      </c>
    </row>
    <row r="89" spans="1:16" s="160" customFormat="1" ht="15.75">
      <c r="A89" s="167" t="s">
        <v>96</v>
      </c>
      <c r="B89" s="168"/>
      <c r="C89" s="168"/>
      <c r="D89" s="168"/>
      <c r="E89" s="120">
        <v>2300</v>
      </c>
      <c r="F89" s="108">
        <v>850</v>
      </c>
      <c r="G89" s="114">
        <v>290</v>
      </c>
      <c r="H89" s="115">
        <f>H90+H91+H92</f>
        <v>376128</v>
      </c>
      <c r="I89" s="115">
        <f t="shared" ref="I89:J89" si="9">I90+I91+I92</f>
        <v>376128</v>
      </c>
      <c r="J89" s="115">
        <f t="shared" si="9"/>
        <v>376128</v>
      </c>
      <c r="K89" s="111" t="s">
        <v>38</v>
      </c>
    </row>
    <row r="90" spans="1:16" s="172" customFormat="1" ht="15.75">
      <c r="A90" s="105" t="s">
        <v>97</v>
      </c>
      <c r="B90" s="169"/>
      <c r="C90" s="169"/>
      <c r="D90" s="169"/>
      <c r="E90" s="120">
        <v>2310</v>
      </c>
      <c r="F90" s="89">
        <v>851</v>
      </c>
      <c r="G90" s="170">
        <v>291</v>
      </c>
      <c r="H90" s="171">
        <v>362540</v>
      </c>
      <c r="I90" s="171">
        <v>362540</v>
      </c>
      <c r="J90" s="171">
        <v>362540</v>
      </c>
      <c r="K90" s="111" t="s">
        <v>38</v>
      </c>
    </row>
    <row r="91" spans="1:16" s="76" customFormat="1" ht="15.75">
      <c r="A91" s="105" t="s">
        <v>98</v>
      </c>
      <c r="B91" s="169"/>
      <c r="C91" s="169"/>
      <c r="D91" s="169"/>
      <c r="E91" s="120">
        <v>2320</v>
      </c>
      <c r="F91" s="108">
        <v>852</v>
      </c>
      <c r="G91" s="114">
        <v>291</v>
      </c>
      <c r="H91" s="121">
        <v>13588</v>
      </c>
      <c r="I91" s="121">
        <v>13588</v>
      </c>
      <c r="J91" s="121">
        <v>13588</v>
      </c>
      <c r="K91" s="111" t="s">
        <v>38</v>
      </c>
    </row>
    <row r="92" spans="1:16" s="76" customFormat="1" ht="15.75">
      <c r="A92" s="105" t="s">
        <v>99</v>
      </c>
      <c r="B92" s="169"/>
      <c r="C92" s="169"/>
      <c r="D92" s="169"/>
      <c r="E92" s="120">
        <v>2330</v>
      </c>
      <c r="F92" s="108">
        <v>853</v>
      </c>
      <c r="G92" s="114">
        <v>291</v>
      </c>
      <c r="H92" s="121">
        <v>0</v>
      </c>
      <c r="I92" s="121">
        <v>0</v>
      </c>
      <c r="J92" s="121">
        <v>0</v>
      </c>
      <c r="K92" s="111"/>
    </row>
    <row r="93" spans="1:16" s="160" customFormat="1" ht="15.75">
      <c r="A93" s="118" t="s">
        <v>100</v>
      </c>
      <c r="B93" s="119"/>
      <c r="C93" s="119"/>
      <c r="D93" s="119"/>
      <c r="E93" s="120">
        <v>2400</v>
      </c>
      <c r="F93" s="108" t="s">
        <v>38</v>
      </c>
      <c r="G93" s="114"/>
      <c r="H93" s="115"/>
      <c r="I93" s="122"/>
      <c r="J93" s="115"/>
      <c r="K93" s="111" t="s">
        <v>38</v>
      </c>
    </row>
    <row r="94" spans="1:16" s="173" customFormat="1" ht="15.75">
      <c r="A94" s="105" t="s">
        <v>101</v>
      </c>
      <c r="B94" s="169"/>
      <c r="C94" s="169"/>
      <c r="D94" s="169"/>
      <c r="E94" s="120">
        <v>2410</v>
      </c>
      <c r="F94" s="125">
        <v>613</v>
      </c>
      <c r="G94" s="114"/>
      <c r="H94" s="115"/>
      <c r="I94" s="122"/>
      <c r="J94" s="115"/>
      <c r="K94" s="111" t="s">
        <v>38</v>
      </c>
    </row>
    <row r="95" spans="1:16" s="76" customFormat="1" ht="15.75">
      <c r="A95" s="105" t="s">
        <v>102</v>
      </c>
      <c r="B95" s="169"/>
      <c r="C95" s="169"/>
      <c r="D95" s="169"/>
      <c r="E95" s="120">
        <v>2420</v>
      </c>
      <c r="F95" s="108">
        <v>623</v>
      </c>
      <c r="G95" s="114"/>
      <c r="H95" s="121"/>
      <c r="I95" s="122"/>
      <c r="J95" s="121"/>
      <c r="K95" s="111" t="s">
        <v>38</v>
      </c>
    </row>
    <row r="96" spans="1:16" s="76" customFormat="1" ht="18.75">
      <c r="A96" s="105" t="s">
        <v>103</v>
      </c>
      <c r="B96" s="169"/>
      <c r="C96" s="169"/>
      <c r="D96" s="169"/>
      <c r="E96" s="120">
        <v>2430</v>
      </c>
      <c r="F96" s="108">
        <v>634</v>
      </c>
      <c r="G96" s="114"/>
      <c r="H96" s="121"/>
      <c r="I96" s="122"/>
      <c r="J96" s="121"/>
      <c r="K96" s="111" t="s">
        <v>38</v>
      </c>
      <c r="P96" s="174"/>
    </row>
    <row r="97" spans="1:16" s="76" customFormat="1" ht="18.75">
      <c r="A97" s="105" t="s">
        <v>104</v>
      </c>
      <c r="B97" s="169"/>
      <c r="C97" s="169"/>
      <c r="D97" s="169"/>
      <c r="E97" s="120">
        <v>2440</v>
      </c>
      <c r="F97" s="108">
        <v>810</v>
      </c>
      <c r="G97" s="114"/>
      <c r="H97" s="121"/>
      <c r="I97" s="122"/>
      <c r="J97" s="121"/>
      <c r="K97" s="111" t="s">
        <v>38</v>
      </c>
      <c r="P97" s="174"/>
    </row>
    <row r="98" spans="1:16" s="76" customFormat="1" ht="18.75">
      <c r="A98" s="105" t="s">
        <v>105</v>
      </c>
      <c r="B98" s="169"/>
      <c r="C98" s="169"/>
      <c r="D98" s="169"/>
      <c r="E98" s="120">
        <v>2450</v>
      </c>
      <c r="F98" s="108">
        <v>862</v>
      </c>
      <c r="G98" s="114"/>
      <c r="H98" s="121"/>
      <c r="I98" s="122"/>
      <c r="J98" s="121"/>
      <c r="K98" s="111" t="s">
        <v>38</v>
      </c>
      <c r="P98" s="174"/>
    </row>
    <row r="99" spans="1:16" s="76" customFormat="1" ht="18.75">
      <c r="A99" s="105" t="s">
        <v>106</v>
      </c>
      <c r="B99" s="169"/>
      <c r="C99" s="169"/>
      <c r="D99" s="169"/>
      <c r="E99" s="120">
        <v>2460</v>
      </c>
      <c r="F99" s="108">
        <v>863</v>
      </c>
      <c r="G99" s="114"/>
      <c r="H99" s="121"/>
      <c r="I99" s="122"/>
      <c r="J99" s="121"/>
      <c r="K99" s="111" t="s">
        <v>38</v>
      </c>
      <c r="P99" s="174"/>
    </row>
    <row r="100" spans="1:16" s="76" customFormat="1" ht="15.75">
      <c r="A100" s="140"/>
      <c r="B100" s="141"/>
      <c r="C100" s="141"/>
      <c r="D100" s="141"/>
      <c r="E100" s="120"/>
      <c r="F100" s="108"/>
      <c r="G100" s="114"/>
      <c r="H100" s="144"/>
      <c r="I100" s="136"/>
      <c r="J100" s="144"/>
      <c r="K100" s="111" t="s">
        <v>38</v>
      </c>
    </row>
    <row r="101" spans="1:16" s="160" customFormat="1" ht="15.75">
      <c r="A101" s="118" t="s">
        <v>107</v>
      </c>
      <c r="B101" s="119"/>
      <c r="C101" s="119"/>
      <c r="D101" s="119"/>
      <c r="E101" s="120">
        <v>2500</v>
      </c>
      <c r="F101" s="108" t="s">
        <v>38</v>
      </c>
      <c r="G101" s="114"/>
      <c r="H101" s="175"/>
      <c r="I101" s="136"/>
      <c r="J101" s="175"/>
      <c r="K101" s="111" t="s">
        <v>38</v>
      </c>
    </row>
    <row r="102" spans="1:16" s="76" customFormat="1" ht="15.75">
      <c r="A102" s="105" t="s">
        <v>108</v>
      </c>
      <c r="B102" s="169"/>
      <c r="C102" s="169"/>
      <c r="D102" s="169"/>
      <c r="E102" s="120">
        <v>2510</v>
      </c>
      <c r="F102" s="108">
        <v>853</v>
      </c>
      <c r="G102" s="114"/>
      <c r="H102" s="144"/>
      <c r="I102" s="136"/>
      <c r="J102" s="144"/>
      <c r="K102" s="111" t="s">
        <v>38</v>
      </c>
    </row>
    <row r="103" spans="1:16" s="76" customFormat="1" ht="15.75">
      <c r="A103" s="105" t="s">
        <v>109</v>
      </c>
      <c r="B103" s="169"/>
      <c r="C103" s="169"/>
      <c r="D103" s="169"/>
      <c r="E103" s="120">
        <v>2520</v>
      </c>
      <c r="F103" s="176">
        <v>831</v>
      </c>
      <c r="G103" s="114"/>
      <c r="H103" s="144"/>
      <c r="I103" s="136"/>
      <c r="J103" s="144"/>
      <c r="K103" s="111" t="s">
        <v>38</v>
      </c>
    </row>
    <row r="104" spans="1:16" s="160" customFormat="1" ht="15.75">
      <c r="A104" s="118" t="s">
        <v>110</v>
      </c>
      <c r="B104" s="119"/>
      <c r="C104" s="119"/>
      <c r="D104" s="119"/>
      <c r="E104" s="120">
        <v>2600</v>
      </c>
      <c r="F104" s="108" t="s">
        <v>38</v>
      </c>
      <c r="G104" s="114"/>
      <c r="H104" s="115">
        <f>H108+H120</f>
        <v>2982442</v>
      </c>
      <c r="I104" s="115">
        <f>I108+I120</f>
        <v>2838552</v>
      </c>
      <c r="J104" s="115">
        <f>J108+J120</f>
        <v>2835222</v>
      </c>
      <c r="K104" s="111"/>
    </row>
    <row r="105" spans="1:16" s="76" customFormat="1" ht="15.75">
      <c r="A105" s="105" t="s">
        <v>111</v>
      </c>
      <c r="B105" s="169"/>
      <c r="C105" s="169"/>
      <c r="D105" s="169"/>
      <c r="E105" s="120">
        <v>2610</v>
      </c>
      <c r="F105" s="108">
        <v>241</v>
      </c>
      <c r="G105" s="114"/>
      <c r="H105" s="144"/>
      <c r="I105" s="136"/>
      <c r="J105" s="144"/>
      <c r="K105" s="116"/>
    </row>
    <row r="106" spans="1:16" s="76" customFormat="1" ht="15.75">
      <c r="A106" s="105" t="s">
        <v>112</v>
      </c>
      <c r="B106" s="169"/>
      <c r="C106" s="169"/>
      <c r="D106" s="169"/>
      <c r="E106" s="120">
        <v>2620</v>
      </c>
      <c r="F106" s="108">
        <v>242</v>
      </c>
      <c r="G106" s="114"/>
      <c r="H106" s="144"/>
      <c r="I106" s="136"/>
      <c r="J106" s="144"/>
      <c r="K106" s="116"/>
    </row>
    <row r="107" spans="1:16" s="179" customFormat="1" ht="15.75">
      <c r="A107" s="105" t="s">
        <v>113</v>
      </c>
      <c r="B107" s="169"/>
      <c r="C107" s="169"/>
      <c r="D107" s="169"/>
      <c r="E107" s="120">
        <v>2630</v>
      </c>
      <c r="F107" s="89">
        <v>243</v>
      </c>
      <c r="G107" s="170"/>
      <c r="H107" s="177"/>
      <c r="I107" s="136"/>
      <c r="J107" s="177"/>
      <c r="K107" s="178"/>
    </row>
    <row r="108" spans="1:16" s="179" customFormat="1" ht="15.75">
      <c r="A108" s="180" t="s">
        <v>114</v>
      </c>
      <c r="B108" s="181"/>
      <c r="C108" s="181"/>
      <c r="D108" s="181"/>
      <c r="E108" s="120">
        <v>2640</v>
      </c>
      <c r="F108" s="89">
        <v>244</v>
      </c>
      <c r="G108" s="170"/>
      <c r="H108" s="182">
        <f>SUM(H109:H118)</f>
        <v>2101542</v>
      </c>
      <c r="I108" s="182">
        <f>SUM(I109:I118)</f>
        <v>2047652</v>
      </c>
      <c r="J108" s="182">
        <f>SUM(J109:J118)</f>
        <v>2044322</v>
      </c>
      <c r="K108" s="178"/>
    </row>
    <row r="109" spans="1:16" s="179" customFormat="1" ht="15.75">
      <c r="A109" s="183" t="s">
        <v>115</v>
      </c>
      <c r="B109" s="184"/>
      <c r="C109" s="184"/>
      <c r="D109" s="184"/>
      <c r="E109" s="185"/>
      <c r="F109" s="89">
        <v>244</v>
      </c>
      <c r="G109" s="170">
        <v>221</v>
      </c>
      <c r="H109" s="139">
        <v>22095</v>
      </c>
      <c r="I109" s="139">
        <v>22095</v>
      </c>
      <c r="J109" s="139">
        <v>22095</v>
      </c>
      <c r="K109" s="178"/>
    </row>
    <row r="110" spans="1:16" s="179" customFormat="1" ht="15.75">
      <c r="A110" s="183" t="s">
        <v>116</v>
      </c>
      <c r="B110" s="184"/>
      <c r="C110" s="184"/>
      <c r="D110" s="184"/>
      <c r="E110" s="185"/>
      <c r="F110" s="89">
        <v>244</v>
      </c>
      <c r="G110" s="170">
        <v>223</v>
      </c>
      <c r="H110" s="139">
        <v>633100</v>
      </c>
      <c r="I110" s="139">
        <v>633100</v>
      </c>
      <c r="J110" s="139">
        <v>633100</v>
      </c>
      <c r="K110" s="178"/>
    </row>
    <row r="111" spans="1:16" s="179" customFormat="1" ht="15.75">
      <c r="A111" s="183" t="s">
        <v>117</v>
      </c>
      <c r="B111" s="184"/>
      <c r="C111" s="184"/>
      <c r="D111" s="184"/>
      <c r="E111" s="185"/>
      <c r="F111" s="89">
        <v>244</v>
      </c>
      <c r="G111" s="170">
        <v>225</v>
      </c>
      <c r="H111" s="139">
        <v>73900</v>
      </c>
      <c r="I111" s="139">
        <v>73900</v>
      </c>
      <c r="J111" s="139">
        <v>73900</v>
      </c>
      <c r="K111" s="178"/>
    </row>
    <row r="112" spans="1:16" s="179" customFormat="1" ht="15.75">
      <c r="A112" s="183" t="s">
        <v>118</v>
      </c>
      <c r="B112" s="184"/>
      <c r="C112" s="184"/>
      <c r="D112" s="184"/>
      <c r="E112" s="185"/>
      <c r="F112" s="89">
        <v>244</v>
      </c>
      <c r="G112" s="170">
        <v>226</v>
      </c>
      <c r="H112" s="139">
        <v>1124769</v>
      </c>
      <c r="I112" s="139">
        <v>1083089</v>
      </c>
      <c r="J112" s="139">
        <v>1079759</v>
      </c>
      <c r="K112" s="178"/>
    </row>
    <row r="113" spans="1:11" s="179" customFormat="1" ht="15.75">
      <c r="A113" s="183" t="s">
        <v>119</v>
      </c>
      <c r="B113" s="184"/>
      <c r="C113" s="184"/>
      <c r="D113" s="184"/>
      <c r="E113" s="185"/>
      <c r="F113" s="89">
        <v>244</v>
      </c>
      <c r="G113" s="170">
        <v>227</v>
      </c>
      <c r="H113" s="139">
        <v>3977</v>
      </c>
      <c r="I113" s="139">
        <v>3977</v>
      </c>
      <c r="J113" s="139">
        <v>3977</v>
      </c>
      <c r="K113" s="178"/>
    </row>
    <row r="114" spans="1:11" s="179" customFormat="1" ht="15.75">
      <c r="A114" s="186" t="s">
        <v>120</v>
      </c>
      <c r="B114" s="187"/>
      <c r="C114" s="187"/>
      <c r="D114" s="188"/>
      <c r="E114" s="189"/>
      <c r="F114" s="89">
        <v>244</v>
      </c>
      <c r="G114" s="170">
        <v>310</v>
      </c>
      <c r="H114" s="139">
        <v>12210</v>
      </c>
      <c r="I114" s="139">
        <v>0</v>
      </c>
      <c r="J114" s="139">
        <v>0</v>
      </c>
      <c r="K114" s="178"/>
    </row>
    <row r="115" spans="1:11" s="179" customFormat="1" ht="15.75">
      <c r="A115" s="186" t="s">
        <v>121</v>
      </c>
      <c r="B115" s="187"/>
      <c r="C115" s="187"/>
      <c r="D115" s="188"/>
      <c r="E115" s="189"/>
      <c r="F115" s="89">
        <v>244</v>
      </c>
      <c r="G115" s="170">
        <v>341</v>
      </c>
      <c r="H115" s="139">
        <v>1800</v>
      </c>
      <c r="I115" s="139">
        <v>1800</v>
      </c>
      <c r="J115" s="139">
        <v>1800</v>
      </c>
      <c r="K115" s="178"/>
    </row>
    <row r="116" spans="1:11" s="179" customFormat="1" ht="15.75">
      <c r="A116" s="186" t="s">
        <v>122</v>
      </c>
      <c r="B116" s="190"/>
      <c r="C116" s="190"/>
      <c r="D116" s="191"/>
      <c r="E116" s="189"/>
      <c r="F116" s="89">
        <v>244</v>
      </c>
      <c r="G116" s="170">
        <v>343</v>
      </c>
      <c r="H116" s="139">
        <v>162000</v>
      </c>
      <c r="I116" s="139">
        <v>162000</v>
      </c>
      <c r="J116" s="139">
        <v>162000</v>
      </c>
      <c r="K116" s="178"/>
    </row>
    <row r="117" spans="1:11" s="179" customFormat="1" ht="15.75">
      <c r="A117" s="186" t="s">
        <v>123</v>
      </c>
      <c r="B117" s="190"/>
      <c r="C117" s="190"/>
      <c r="D117" s="191"/>
      <c r="E117" s="189"/>
      <c r="F117" s="89">
        <v>244</v>
      </c>
      <c r="G117" s="170">
        <v>344</v>
      </c>
      <c r="H117" s="139">
        <v>7482</v>
      </c>
      <c r="I117" s="139">
        <v>7482</v>
      </c>
      <c r="J117" s="139">
        <v>7482</v>
      </c>
      <c r="K117" s="178"/>
    </row>
    <row r="118" spans="1:11" s="179" customFormat="1" ht="15.75">
      <c r="A118" s="183" t="s">
        <v>124</v>
      </c>
      <c r="B118" s="184"/>
      <c r="C118" s="184"/>
      <c r="D118" s="184"/>
      <c r="E118" s="192"/>
      <c r="F118" s="89">
        <v>244</v>
      </c>
      <c r="G118" s="170">
        <v>346</v>
      </c>
      <c r="H118" s="139">
        <v>60209</v>
      </c>
      <c r="I118" s="139">
        <v>60209</v>
      </c>
      <c r="J118" s="139">
        <v>60209</v>
      </c>
      <c r="K118" s="178"/>
    </row>
    <row r="119" spans="1:11" s="76" customFormat="1" ht="15.75">
      <c r="A119" s="105" t="s">
        <v>125</v>
      </c>
      <c r="B119" s="169"/>
      <c r="C119" s="169"/>
      <c r="D119" s="169"/>
      <c r="E119" s="120">
        <v>2650</v>
      </c>
      <c r="F119" s="108">
        <v>246</v>
      </c>
      <c r="G119" s="114"/>
      <c r="H119" s="121"/>
      <c r="I119" s="122"/>
      <c r="J119" s="121"/>
      <c r="K119" s="116"/>
    </row>
    <row r="120" spans="1:11" s="76" customFormat="1" ht="15.75">
      <c r="A120" s="105" t="s">
        <v>126</v>
      </c>
      <c r="B120" s="169"/>
      <c r="C120" s="169"/>
      <c r="D120" s="169"/>
      <c r="E120" s="120">
        <v>2660</v>
      </c>
      <c r="F120" s="108">
        <v>247</v>
      </c>
      <c r="G120" s="114">
        <v>223</v>
      </c>
      <c r="H120" s="193">
        <v>880900</v>
      </c>
      <c r="I120" s="193">
        <v>790900</v>
      </c>
      <c r="J120" s="193">
        <v>790900</v>
      </c>
      <c r="K120" s="116"/>
    </row>
    <row r="121" spans="1:11" s="76" customFormat="1" ht="15.75">
      <c r="A121" s="105" t="s">
        <v>127</v>
      </c>
      <c r="B121" s="169"/>
      <c r="C121" s="169"/>
      <c r="D121" s="169"/>
      <c r="E121" s="120">
        <v>2700</v>
      </c>
      <c r="F121" s="108">
        <v>400</v>
      </c>
      <c r="G121" s="114"/>
      <c r="H121" s="121"/>
      <c r="I121" s="122"/>
      <c r="J121" s="121"/>
      <c r="K121" s="116"/>
    </row>
    <row r="122" spans="1:11" s="76" customFormat="1" ht="15.75">
      <c r="A122" s="105" t="s">
        <v>128</v>
      </c>
      <c r="B122" s="169"/>
      <c r="C122" s="169"/>
      <c r="D122" s="169"/>
      <c r="E122" s="120">
        <v>2710</v>
      </c>
      <c r="F122" s="108">
        <v>406</v>
      </c>
      <c r="G122" s="114"/>
      <c r="H122" s="121"/>
      <c r="I122" s="122"/>
      <c r="J122" s="121"/>
      <c r="K122" s="116"/>
    </row>
    <row r="123" spans="1:11" s="76" customFormat="1" ht="15.75">
      <c r="A123" s="105" t="s">
        <v>129</v>
      </c>
      <c r="B123" s="169"/>
      <c r="C123" s="169"/>
      <c r="D123" s="169"/>
      <c r="E123" s="120">
        <v>2720</v>
      </c>
      <c r="F123" s="108">
        <v>407</v>
      </c>
      <c r="G123" s="114"/>
      <c r="H123" s="121"/>
      <c r="I123" s="122"/>
      <c r="J123" s="121"/>
      <c r="K123" s="116"/>
    </row>
    <row r="124" spans="1:11" s="76" customFormat="1" ht="15.75">
      <c r="A124" s="149" t="s">
        <v>130</v>
      </c>
      <c r="B124" s="150"/>
      <c r="C124" s="150"/>
      <c r="D124" s="150"/>
      <c r="E124" s="151">
        <v>3000</v>
      </c>
      <c r="F124" s="152">
        <v>100</v>
      </c>
      <c r="G124" s="153"/>
      <c r="H124" s="175"/>
      <c r="I124" s="136"/>
      <c r="J124" s="175"/>
      <c r="K124" s="194" t="s">
        <v>38</v>
      </c>
    </row>
    <row r="125" spans="1:11" s="76" customFormat="1" ht="15.75">
      <c r="A125" s="118" t="s">
        <v>131</v>
      </c>
      <c r="B125" s="119"/>
      <c r="C125" s="119"/>
      <c r="D125" s="119"/>
      <c r="E125" s="120">
        <v>3010</v>
      </c>
      <c r="F125" s="108" t="s">
        <v>38</v>
      </c>
      <c r="G125" s="114"/>
      <c r="H125" s="144"/>
      <c r="I125" s="136"/>
      <c r="J125" s="144"/>
      <c r="K125" s="111" t="s">
        <v>38</v>
      </c>
    </row>
    <row r="126" spans="1:11" s="76" customFormat="1" ht="15.75">
      <c r="A126" s="118" t="s">
        <v>132</v>
      </c>
      <c r="B126" s="119"/>
      <c r="C126" s="119"/>
      <c r="D126" s="119"/>
      <c r="E126" s="120">
        <v>3020</v>
      </c>
      <c r="F126" s="108" t="s">
        <v>38</v>
      </c>
      <c r="G126" s="114"/>
      <c r="H126" s="144"/>
      <c r="I126" s="136"/>
      <c r="J126" s="144"/>
      <c r="K126" s="111" t="s">
        <v>38</v>
      </c>
    </row>
    <row r="127" spans="1:11" s="76" customFormat="1" ht="15.75">
      <c r="A127" s="118" t="s">
        <v>133</v>
      </c>
      <c r="B127" s="119"/>
      <c r="C127" s="119"/>
      <c r="D127" s="119"/>
      <c r="E127" s="120">
        <v>3030</v>
      </c>
      <c r="F127" s="108" t="s">
        <v>38</v>
      </c>
      <c r="G127" s="114"/>
      <c r="H127" s="144"/>
      <c r="I127" s="136"/>
      <c r="J127" s="144"/>
      <c r="K127" s="111" t="s">
        <v>38</v>
      </c>
    </row>
    <row r="128" spans="1:11" s="76" customFormat="1" ht="15.75">
      <c r="A128" s="195"/>
      <c r="B128" s="196"/>
      <c r="C128" s="196"/>
      <c r="D128" s="196"/>
      <c r="E128" s="120"/>
      <c r="F128" s="108"/>
      <c r="G128" s="114"/>
      <c r="H128" s="144"/>
      <c r="I128" s="136"/>
      <c r="J128" s="144"/>
      <c r="K128" s="111"/>
    </row>
    <row r="129" spans="1:11" s="76" customFormat="1" ht="15.75">
      <c r="A129" s="197" t="s">
        <v>134</v>
      </c>
      <c r="B129" s="198"/>
      <c r="C129" s="198"/>
      <c r="D129" s="198"/>
      <c r="E129" s="151">
        <v>4000</v>
      </c>
      <c r="F129" s="152" t="s">
        <v>38</v>
      </c>
      <c r="G129" s="153"/>
      <c r="H129" s="144"/>
      <c r="I129" s="136"/>
      <c r="J129" s="144"/>
      <c r="K129" s="111" t="s">
        <v>38</v>
      </c>
    </row>
    <row r="130" spans="1:11" s="76" customFormat="1" ht="15.75">
      <c r="A130" s="140" t="s">
        <v>135</v>
      </c>
      <c r="B130" s="141"/>
      <c r="C130" s="141"/>
      <c r="D130" s="141"/>
      <c r="E130" s="124">
        <v>4010</v>
      </c>
      <c r="F130" s="199">
        <v>610</v>
      </c>
      <c r="G130" s="170"/>
      <c r="H130" s="200"/>
      <c r="I130" s="136"/>
      <c r="J130" s="200"/>
      <c r="K130" s="111" t="s">
        <v>38</v>
      </c>
    </row>
    <row r="131" spans="1:11">
      <c r="A131" s="201"/>
      <c r="B131" s="201"/>
      <c r="C131" s="201"/>
      <c r="D131" s="201"/>
      <c r="E131" s="202"/>
      <c r="F131" s="203"/>
      <c r="G131" s="204"/>
      <c r="H131" s="203"/>
      <c r="I131" s="203"/>
      <c r="J131" s="203"/>
      <c r="K131" s="203"/>
    </row>
    <row r="132" spans="1:11" s="76" customFormat="1">
      <c r="A132" s="205" t="s">
        <v>136</v>
      </c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</row>
    <row r="133" spans="1:11" s="76" customFormat="1">
      <c r="A133" s="206" t="s">
        <v>137</v>
      </c>
      <c r="B133" s="206"/>
      <c r="C133" s="206"/>
      <c r="D133" s="206"/>
      <c r="E133" s="206"/>
      <c r="F133" s="206"/>
      <c r="G133" s="206"/>
      <c r="H133" s="206"/>
      <c r="I133" s="206"/>
      <c r="J133" s="207"/>
      <c r="K133" s="207"/>
    </row>
    <row r="134" spans="1:11" s="76" customFormat="1">
      <c r="A134" s="206" t="s">
        <v>138</v>
      </c>
      <c r="B134" s="206"/>
      <c r="C134" s="206"/>
      <c r="D134" s="206"/>
      <c r="E134" s="206"/>
      <c r="F134" s="206"/>
      <c r="G134" s="206"/>
      <c r="H134" s="206"/>
      <c r="I134" s="206"/>
      <c r="J134" s="207"/>
      <c r="K134" s="207"/>
    </row>
    <row r="135" spans="1:11" s="76" customFormat="1">
      <c r="A135" s="205" t="s">
        <v>139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</row>
    <row r="136" spans="1:11" s="76" customFormat="1">
      <c r="A136" s="205" t="s">
        <v>140</v>
      </c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</row>
    <row r="137" spans="1:11">
      <c r="A137" s="208" t="s">
        <v>141</v>
      </c>
      <c r="B137" s="208"/>
      <c r="C137" s="208"/>
      <c r="D137" s="208"/>
      <c r="E137" s="208"/>
      <c r="F137" s="208"/>
      <c r="G137" s="208"/>
    </row>
  </sheetData>
  <mergeCells count="131">
    <mergeCell ref="A134:I134"/>
    <mergeCell ref="A135:K135"/>
    <mergeCell ref="A136:K136"/>
    <mergeCell ref="A137:G137"/>
    <mergeCell ref="A126:D126"/>
    <mergeCell ref="A127:D127"/>
    <mergeCell ref="A129:D129"/>
    <mergeCell ref="A130:D130"/>
    <mergeCell ref="A132:K132"/>
    <mergeCell ref="A133:I133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5:D105"/>
    <mergeCell ref="A106:D106"/>
    <mergeCell ref="A107:D107"/>
    <mergeCell ref="A108:D108"/>
    <mergeCell ref="A109:D109"/>
    <mergeCell ref="E109:E118"/>
    <mergeCell ref="A110:D110"/>
    <mergeCell ref="A111:D111"/>
    <mergeCell ref="A112:D112"/>
    <mergeCell ref="A113:D113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K24:K25"/>
    <mergeCell ref="H26:J26"/>
    <mergeCell ref="A28:C28"/>
    <mergeCell ref="A29:K29"/>
    <mergeCell ref="A31:D32"/>
    <mergeCell ref="E31:E32"/>
    <mergeCell ref="F31:F32"/>
    <mergeCell ref="G31:G32"/>
    <mergeCell ref="H31:K31"/>
    <mergeCell ref="K17:K18"/>
    <mergeCell ref="D18:H18"/>
    <mergeCell ref="F19:H19"/>
    <mergeCell ref="A20:I21"/>
    <mergeCell ref="A22:H22"/>
    <mergeCell ref="A23:G23"/>
    <mergeCell ref="I8:K8"/>
    <mergeCell ref="I10:K10"/>
    <mergeCell ref="J11:K11"/>
    <mergeCell ref="A13:J13"/>
    <mergeCell ref="A14:J14"/>
    <mergeCell ref="K14:K16"/>
    <mergeCell ref="I1:K1"/>
    <mergeCell ref="I2:K2"/>
    <mergeCell ref="I3:K3"/>
    <mergeCell ref="H4:K5"/>
    <mergeCell ref="I6:K6"/>
    <mergeCell ref="I7:K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2023-10-02T08:35:33Z</dcterms:created>
  <dcterms:modified xsi:type="dcterms:W3CDTF">2023-10-02T08:36:04Z</dcterms:modified>
</cp:coreProperties>
</file>